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15456" windowHeight="12384"/>
  </bookViews>
  <sheets>
    <sheet name="Sheet1" sheetId="1" r:id="rId1"/>
  </sheets>
  <definedNames>
    <definedName name="_xlnm.Print_Area" localSheetId="0">Sheet1!$A$3:$H$341</definedName>
  </definedNames>
  <calcPr calcId="124519"/>
</workbook>
</file>

<file path=xl/calcChain.xml><?xml version="1.0" encoding="utf-8"?>
<calcChain xmlns="http://schemas.openxmlformats.org/spreadsheetml/2006/main">
  <c r="H285" i="1"/>
  <c r="H283"/>
  <c r="H281"/>
  <c r="H278"/>
  <c r="H275"/>
  <c r="H274"/>
  <c r="H273"/>
  <c r="H272"/>
  <c r="H271"/>
  <c r="H268"/>
  <c r="H267"/>
  <c r="H262"/>
  <c r="H261"/>
  <c r="H260"/>
  <c r="H259"/>
  <c r="H258"/>
  <c r="H255"/>
  <c r="H253"/>
  <c r="H251"/>
  <c r="H249"/>
  <c r="H247"/>
  <c r="H246"/>
  <c r="H244"/>
  <c r="H242"/>
  <c r="H240"/>
  <c r="H287" l="1"/>
  <c r="H317" s="1"/>
  <c r="H86"/>
  <c r="H98"/>
  <c r="H84" l="1"/>
  <c r="H83"/>
  <c r="H79"/>
  <c r="H76"/>
  <c r="H73"/>
  <c r="H70"/>
  <c r="H68"/>
  <c r="H66"/>
  <c r="H64"/>
  <c r="H201"/>
  <c r="H162"/>
  <c r="H185"/>
  <c r="H96"/>
  <c r="F100" s="1"/>
  <c r="H133" s="1"/>
  <c r="H166"/>
  <c r="F88" l="1"/>
  <c r="H132" s="1"/>
  <c r="H182" l="1"/>
  <c r="H153"/>
  <c r="H161"/>
  <c r="F187" l="1"/>
  <c r="H313" s="1"/>
  <c r="H158"/>
  <c r="H157"/>
  <c r="H156"/>
  <c r="H207"/>
  <c r="H211"/>
  <c r="H210"/>
  <c r="H175"/>
  <c r="F213" l="1"/>
  <c r="H316" s="1"/>
  <c r="H193" l="1"/>
  <c r="H192"/>
  <c r="H195" l="1"/>
  <c r="H314" s="1"/>
  <c r="H150"/>
  <c r="H120" l="1"/>
  <c r="H165"/>
  <c r="H168" s="1"/>
  <c r="H121"/>
  <c r="H105"/>
  <c r="H106"/>
  <c r="H107"/>
  <c r="H108"/>
  <c r="H109"/>
  <c r="H110"/>
  <c r="H111"/>
  <c r="H174"/>
  <c r="H200"/>
  <c r="H203" s="1"/>
  <c r="F113" l="1"/>
  <c r="H134" s="1"/>
  <c r="F122"/>
  <c r="H135" s="1"/>
  <c r="H311"/>
  <c r="F177"/>
  <c r="H312" s="1"/>
  <c r="F137" l="1"/>
  <c r="H315"/>
  <c r="F319" s="1"/>
  <c r="F320" s="1"/>
  <c r="H329" l="1"/>
  <c r="F138"/>
  <c r="F139" s="1"/>
  <c r="F321"/>
  <c r="H330"/>
  <c r="F332" l="1"/>
  <c r="F333" s="1"/>
  <c r="F334" l="1"/>
</calcChain>
</file>

<file path=xl/sharedStrings.xml><?xml version="1.0" encoding="utf-8"?>
<sst xmlns="http://schemas.openxmlformats.org/spreadsheetml/2006/main" count="480" uniqueCount="225">
  <si>
    <t>A) GRAĐEVINSKI RADOVI</t>
  </si>
  <si>
    <t>KERAMIČARSKI RADOVI</t>
  </si>
  <si>
    <t>KERAMIČARSKI RADOVI UKUPNO</t>
  </si>
  <si>
    <t>SOBOSLIKARSKI RADOVI</t>
  </si>
  <si>
    <t>SOBOSLIKARSKI RADOVI UKUPNO</t>
  </si>
  <si>
    <t>KV sati</t>
  </si>
  <si>
    <t>sat</t>
  </si>
  <si>
    <t>PKV sati</t>
  </si>
  <si>
    <t>B) OBRTNIČKI RADOVI</t>
  </si>
  <si>
    <t>m'</t>
  </si>
  <si>
    <t>x</t>
  </si>
  <si>
    <t>=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</si>
  <si>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</si>
  <si>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r>
      <t>m</t>
    </r>
    <r>
      <rPr>
        <vertAlign val="superscript"/>
        <sz val="10"/>
        <rFont val="Times New Roman"/>
        <family val="1"/>
        <charset val="238"/>
      </rPr>
      <t>3</t>
    </r>
  </si>
  <si>
    <t>kom</t>
  </si>
  <si>
    <t>1.03.</t>
  </si>
  <si>
    <t>1.00.</t>
  </si>
  <si>
    <t>2.01.</t>
  </si>
  <si>
    <t>3.01.</t>
  </si>
  <si>
    <t>3.02.</t>
  </si>
  <si>
    <t>3.00.</t>
  </si>
  <si>
    <t>ZIDARSKI RADOVI</t>
  </si>
  <si>
    <t>3.00</t>
  </si>
  <si>
    <t>ZIDARSKI RADOVI UKUPNO</t>
  </si>
  <si>
    <t>2.00</t>
  </si>
  <si>
    <t>1.00</t>
  </si>
  <si>
    <t>1.02.</t>
  </si>
  <si>
    <t>1.01.</t>
  </si>
  <si>
    <t>IZOLATERSKI RADOVI UKUPNO</t>
  </si>
  <si>
    <t>IZOLATERSKI RADOVI</t>
  </si>
  <si>
    <t>5.00.</t>
  </si>
  <si>
    <t>6.00.</t>
  </si>
  <si>
    <t>6.01.</t>
  </si>
  <si>
    <t>6.02.</t>
  </si>
  <si>
    <t>4.00</t>
  </si>
  <si>
    <t>Miroslav Hodić dipl.ing.građ.</t>
  </si>
  <si>
    <t>Projektant:</t>
  </si>
  <si>
    <t>5.01.</t>
  </si>
  <si>
    <t>A) GRAĐEVINSKI RADOVI - UKUPNO</t>
  </si>
  <si>
    <t>1)</t>
  </si>
  <si>
    <t>2)</t>
  </si>
  <si>
    <t>3)</t>
  </si>
  <si>
    <t>4)</t>
  </si>
  <si>
    <t>5)</t>
  </si>
  <si>
    <t>6)</t>
  </si>
  <si>
    <t>UKUPNO</t>
  </si>
  <si>
    <t>SVEUKUPNO</t>
  </si>
  <si>
    <t>B) OBRTNIČKI RADOVI - UKUPNO</t>
  </si>
  <si>
    <t>VANJSKA I UNUTARNJA STOLARIJA</t>
  </si>
  <si>
    <t>A)</t>
  </si>
  <si>
    <t>GRAĐEVINSKI RADOVI UKUPNO</t>
  </si>
  <si>
    <t>B)</t>
  </si>
  <si>
    <t>OBRTNIČKI RADOVI UKUPNO</t>
  </si>
  <si>
    <t>UKUPNO VANJSKA I UNUTARNJA STOLARIJA</t>
  </si>
  <si>
    <t>Razni zidarski radovi kod izvođenja obrtničkih radova i instalacija (raznih bušenja, štemanja, dozidavanja, popravaka žbuke i sl.).</t>
  </si>
  <si>
    <t xml:space="preserve"> - hladni premaz resitolom</t>
  </si>
  <si>
    <t xml:space="preserve"> -  zidovi</t>
  </si>
  <si>
    <t xml:space="preserve"> -  stropovi</t>
  </si>
  <si>
    <t>REKAPITULACIJA UKUPNO</t>
  </si>
  <si>
    <t xml:space="preserve">  </t>
  </si>
  <si>
    <t>+ PDV 25 %</t>
  </si>
  <si>
    <t xml:space="preserve"> </t>
  </si>
  <si>
    <t>2.00.</t>
  </si>
  <si>
    <t xml:space="preserve">Dobava i ugradnja prozora od višekomornih PVC profila. Prozori su ostakljeni dvostrukim IZO staklom 4+16+4 mm. Prozori moraju biti termoizolirani sa prekinutim hladnim mostom (Uw &lt; 1,60 W/m2K).   U cijenu uključeni svi potrebni okovi, sav potreban rad, materijal te transport. </t>
  </si>
  <si>
    <t xml:space="preserve">                OIB:  67426167479</t>
  </si>
  <si>
    <t>U Đurđevcu, ožujak 2019.</t>
  </si>
  <si>
    <t>PODOPOLAGALAČKI RADOVI</t>
  </si>
  <si>
    <t>Izrada, dobava i postava tipskog, višeslojnog, elastičnog poda za dvoranu, koji se sastoji od :  gumenih podmetača te dva sloja međusobno okomitih i razmaknutih suhih dasaka debljine 22 mm, obostrano hoblanih i impregniranih sredstvom protiv insekata. Širina dasaka max. 12 cm, a postavlaju se na razmak širine daske na koje se završno postavlja daščani pod (daske međusobno razmaknute). Na daščani pod se postavlja jasenov parket I klase predviđen za sportske dvorane. U cijenu stavke uračunati brušenje i trostruko  lakiranje mat lakom. Uz zidove postaviti kutne letvice. U cijenu stavke uračunati postavu višeslojnog poda u kompletu sa svim spojnim sredstvima do potpune gotovosti.</t>
  </si>
  <si>
    <t>- pod dvorane</t>
  </si>
  <si>
    <t>PODOPOLAGALAČKI RADOVI UKUPNO</t>
  </si>
  <si>
    <t>Radijatori</t>
  </si>
  <si>
    <t>Zaštitne drvene obloge</t>
  </si>
  <si>
    <t>Ponovna montaža radijatora, te ulijevanje spremljenog glikola i nadolijevanje nove tekućine u sistem grijanja.</t>
  </si>
  <si>
    <t>komplet</t>
  </si>
  <si>
    <t>- kutne letvice na spoju parketa sa zidom</t>
  </si>
  <si>
    <t>Ploče - spušteni strop</t>
  </si>
  <si>
    <t>SPUŠTENI STROP</t>
  </si>
  <si>
    <t xml:space="preserve">      - strop prizemlja (dvorana)</t>
  </si>
  <si>
    <t xml:space="preserve">      - strop prizemlja (bina)</t>
  </si>
  <si>
    <t>SPUŠTENI STROP UKUPNO</t>
  </si>
  <si>
    <t xml:space="preserve">- vel. 90/205 cm     </t>
  </si>
  <si>
    <t xml:space="preserve">- vel. 80/205 cm      </t>
  </si>
  <si>
    <t xml:space="preserve">- vel. 70/205 cm          </t>
  </si>
  <si>
    <t xml:space="preserve">- vel. 155/245 cm </t>
  </si>
  <si>
    <t>Dobava, izrada i ugradnja unutarnjih tipskih jednokrilnih vratiju u prostoriji sanitarnog čvora. Dovratnik i vratno krilo moraju biti završno obrađeni i polakirani. Dovratnik i vratno krilo prema izboru investitora. U cijenu uključen sav potreban rad, materijal te transport. Dimenzije otvora prethodno izmjeriti na terenu!</t>
  </si>
  <si>
    <t>Dobava i ugradnja dvokrilnih ulaznih vrata između dvorane i ulaznog hodnika. Vrata izvesti od PVC profila sa ispunom od punog panela.  Vrata opremiti cilindar bravom i metalnom kvakom. U cijenu uključen sav potreban rad, materijal te transport. Dimenzije otvora prethodno izmjeriti na terenu!</t>
  </si>
  <si>
    <t>Dobava i ugradnja dvokrilnih ulaznih vrata između dvorane i hodnika 2. Vrata izvesti od PVC profila sa ispunom od punog panela.  Vrata opremiti cilindar bravom i metalnom kvakom. U cijenu uključen sav potreban rad, materijal te transport. Dimenzije otvora prethodno izmjeriti na terenu!</t>
  </si>
  <si>
    <t xml:space="preserve">- vel. 140/225 cm </t>
  </si>
  <si>
    <t>1.04.</t>
  </si>
  <si>
    <t>1.05.</t>
  </si>
  <si>
    <t xml:space="preserve">- vel.  150/145 cm  </t>
  </si>
  <si>
    <t>LIČILAČKI RADOVI</t>
  </si>
  <si>
    <t xml:space="preserve">- vel.  80/110 cm  </t>
  </si>
  <si>
    <t>1.06.</t>
  </si>
  <si>
    <t>4.00.</t>
  </si>
  <si>
    <t>BETONSKI RADOVI</t>
  </si>
  <si>
    <t xml:space="preserve"> -Dobava i ugradnja armature</t>
  </si>
  <si>
    <t>- Izrada podesta stepeniša betonom C 16/20.</t>
  </si>
  <si>
    <t>kg</t>
  </si>
  <si>
    <t>Betoniranje podesta - dijela stepeništa pozornice visine  20  cm. Komplet do potpune gotovosti.</t>
  </si>
  <si>
    <t>- Izrada oplate podesta</t>
  </si>
  <si>
    <t>Izrada  hidroizolacije poda dvorane na tlu u prizemlju građevine. Minimalan potreban preklop traka iznosi 10 cm. Na suhu, čistu i ravnu betonsku podlogu izvodi se izolacija koja se sastoji od:</t>
  </si>
  <si>
    <t xml:space="preserve"> -  bojanje drvenih prozora</t>
  </si>
  <si>
    <t>LIČILAČKI RADOVI UKUPNO</t>
  </si>
  <si>
    <t xml:space="preserve">Bojanje stepenica pozornice bojom za beton na bazi specijalnih akrilnih polimernih veziva u dva premaza i nijansi po dogovoru s investitorom. </t>
  </si>
  <si>
    <t xml:space="preserve"> -  bojanje betonskih stepenica pozornice</t>
  </si>
  <si>
    <t>PODOPOLAGAČKI RADOVI</t>
  </si>
  <si>
    <t>- vel. 90/205 cm     (spremište 2, 3)</t>
  </si>
  <si>
    <t>- vel. 100/230 cm     (pozornica)</t>
  </si>
  <si>
    <t>Gletanje zidova prizemlja, te gletanje i bojenje  stropova  paropropusnim perivim bojama. Boja prema izboru investitora. U cijenu uključeno dvostruko gletanje, sav potreban rad, materijal, skele te završno čišćenje.</t>
  </si>
  <si>
    <t>Dobava, izrada i ugradnja unutarnjih tipskih jednokrilnih vratiju. Obuhvatni dovratnik završno obrađen lakiranjem u boji. Vratna krila sa ispunom od perforirane iverice završno obrađena po izboru investitora. U cijenu uključen sav potreban rad, materijal te transport. Dimenzije otvora prethodno izmjeriti na terenu!</t>
  </si>
  <si>
    <t xml:space="preserve"> -  keramičke pločice podne protuklizne</t>
  </si>
  <si>
    <t xml:space="preserve"> -  sokl (hodnik)</t>
  </si>
  <si>
    <t>Bojanje drvenih prozora  lazurnim premazom u boji po dogovoru s investitorom. Predlažu se dva premaza lazurnim zaštitnim sredstvom, te jedan premaz završnim lazurnim sredstvom s dodatkom laka. Obračun po obojanom prozoru. U cijenu uračunata i potrebna skela.</t>
  </si>
  <si>
    <t>RUŠENJA I DEMONTAŽE</t>
  </si>
  <si>
    <t>Postojeći pod dvorane</t>
  </si>
  <si>
    <t xml:space="preserve">Demontaža postojećih prozora i vrata te njihov odvoz na deponij. </t>
  </si>
  <si>
    <t xml:space="preserve">- prozori    </t>
  </si>
  <si>
    <t>Vrata i prozori</t>
  </si>
  <si>
    <t>1.07.</t>
  </si>
  <si>
    <t>1.08.</t>
  </si>
  <si>
    <t>RUŠENJA I DEMONTAŽE UKUPNO</t>
  </si>
  <si>
    <t>3.03.</t>
  </si>
  <si>
    <t>4.01.</t>
  </si>
  <si>
    <t>BETONSKI RADOVI UKUPNO</t>
  </si>
  <si>
    <t>BR. TD:            19/2019</t>
  </si>
  <si>
    <t xml:space="preserve">LOKACIJA:      Podravske Sesvete, Trg kralja Tomislava 48  </t>
  </si>
  <si>
    <t xml:space="preserve">                           k.č.br. 61 k.o. Podravske Sesvete</t>
  </si>
  <si>
    <t>INVESTITOR:    OPĆINA PODRAVSKE SESVETE,       
                           Ivana Mažuranića 1, Podravske Sesvete</t>
  </si>
  <si>
    <t>ZA ADAPTACIJU PROSTORIJA DRUŠTVENOG DOMA</t>
  </si>
  <si>
    <t xml:space="preserve">Demontaža radijatora u prostoru dvorane. Prilikom demontaže prethodno ispustiti glikol iz radijatora, te uskladištiti tekućinu u spremnike za ponovnu upotrebu. </t>
  </si>
  <si>
    <t>Pregledavanje spojeva i funkcionalno ispitivanje radijatorskog sustava grijanja, te ponovno  puštanje u pogon.</t>
  </si>
  <si>
    <t>Izrada, tranport i  montaža drvene zaštitne maske za radijatore u prostoru dvorane dimenzija cca 600x1200 protiv oštećenja. Maske izvesti od punog drveta, na način da se omogući strujanje zraka. Završna obrada lakiranjem. Obračun po komadu ugrađen zaštite.</t>
  </si>
  <si>
    <t xml:space="preserve">Demontaža zaštitnih drvenih obloga zidova od lamperije, odlaganje na prostoru gradilište   i odvoz istih na deponij. </t>
  </si>
  <si>
    <t>Demontaža postojećih ploča spuštenog stropa dvorane i bine te njihov odvoz na deponij. U cijenu je uključena sva potrebna skela, te zbrinjavanje otpada na propisani način.  Obračun po m2 demontirane stropne ploče</t>
  </si>
  <si>
    <t>Demontaža postojećeg poda dvorane, čišćenje do "golog" betona, odlaganje otpada na parceli i  odvoz uklonjenog materijala i drvenog parketa na deponij. Prosiječna debljina podne obloge iznosi cca 7 cm. Obračun po m2 demontiranog poda.</t>
  </si>
  <si>
    <t xml:space="preserve">- vrata </t>
  </si>
  <si>
    <t>2.02.</t>
  </si>
  <si>
    <t>Sanacija postojeće betonske podloge na podu dvornane nakon uklanjanja drvene podne oblge. Stavka uključuje čišćenje betona, impregnaciju i ugradnju nivelirajuće mase debljin do 1 cm kako bi se uredila postojeća podna obloga. Obračun po m2 poda.</t>
  </si>
  <si>
    <t xml:space="preserve">Zazidavanje otvora vanjskog zida prostorije spremišta 3 u prizemlju građevine  blok-opekom u  mortu M-5 debljine  39  cm. U cijenu je uključena sva potrebna skela. </t>
  </si>
  <si>
    <t xml:space="preserve">Sanacija postojećih oštećenjih zidova nakon demeontaže postojeće lamperije, žbukanjem vapneno-cementnom žbukom. Prije izvođenja soboslikarskih radova potrebno je pregledati sve zidove, utvrrditi oštećenja te staru i dotrajalu žbuku otući i ponovo požbukati.  Sve spojeve različitih materijala potrebno je rabitzirati PVC mrežicom, a na vertikalne bridove ugraditi aluminijske profile.  U cijenu je uključena potrebna radna skela i sav unutarnji transport, potreban materijal i rad.       </t>
  </si>
  <si>
    <t>1.09.</t>
  </si>
  <si>
    <t>Rušenje i čišćenje postojeće podne obloge od keramike na stubištu prema podumu ispod pozornice. Staka uključuje skidanje keramike,  odlaganje otpada na parceli i  odvoz uklonjenog materijala i drvenog parketa na deponij. Prosiječna debljina podne obloge iznosi cca 7 cm. Obračun po m2 demontiranog poda.</t>
  </si>
  <si>
    <t>Oblaganje poda hodnika i stepenica podruma protukliznim podnim keramičkim pločicama debljine 8 mm, klase protukliznositi R11. Pločice se polažu na bet. ploču ljepljenjem fleksibilnim građevinskim ljepilom, fuga na fugu. U cijenu je uključen sav potreban materijal, fugiranje pločica i transport. Napomena: birati klasu pločica s cijenom 100-120 kn/m2, uz dogovor s projektantom i nadzorom.</t>
  </si>
  <si>
    <t>Sanacija postojeće konstrukcije spuštenog stropa - zamjena i popravak oštećenih elemenata stropne konstrukcije, zamjena oštećenog ovjesa i horizontalnih nosača ploća gdje je to potrebno.</t>
  </si>
  <si>
    <r>
      <t xml:space="preserve">Dobava materijala i montaža elemenata spuštenog stropa od demontažnih ploča u prostorima dvorane i bine na postojeću konstrukciju ovjesa. Ploće dimenzija 60 x 60 cm. U cijeni stavke sav potreban pribor, izrezivanje svih potrebnih otvora. Svi nosivi elementi stropa moraju biti postavljeni u skladu s rasvjetnim tijelima.  </t>
    </r>
    <r>
      <rPr>
        <b/>
        <sz val="10"/>
        <rFont val="Times New Roman"/>
        <family val="1"/>
        <charset val="238"/>
      </rPr>
      <t xml:space="preserve"> Stropove postavljati nakon montaže svih instalacija.</t>
    </r>
  </si>
  <si>
    <t>7.00.</t>
  </si>
  <si>
    <t>NISKONAPONSKA ELEKTRIČNA INSTALACIJA</t>
  </si>
  <si>
    <t>7.01.</t>
  </si>
  <si>
    <t>Dobava i postava razdjelnika RP(pozornice), izveden kao uzidni poliesterski ormar. Uz sav rad i slijedeći materija:</t>
  </si>
  <si>
    <t xml:space="preserve">1kom tipski p/žb 4-redni PVC ormar sa 96 </t>
  </si>
  <si>
    <t>mjesta, sa bijelim limenim vatima,</t>
  </si>
  <si>
    <t>N i PE sabirnicom na dnu i vrhu ormara</t>
  </si>
  <si>
    <t>1kom spremnik a4 za dokumentaciju</t>
  </si>
  <si>
    <t xml:space="preserve">1kom zaštitni prekidač 3p,40a, 18ka </t>
  </si>
  <si>
    <t>4kom odvod. prenapona klase II,20ka, 275v</t>
  </si>
  <si>
    <t>1kom mostić za uzemljenje 4-struki</t>
  </si>
  <si>
    <t>2kom rcd 40a/4p/0,03a/10ka</t>
  </si>
  <si>
    <t>10kom zaš. prekidač b10A/1p/10ka</t>
  </si>
  <si>
    <t>10kom zaš. prekidač b16A/1p/10ka</t>
  </si>
  <si>
    <t>1m sabirnica 3p 16mm2/18mm</t>
  </si>
  <si>
    <t xml:space="preserve">1kom kontroler za upravljanje četiri grupe </t>
  </si>
  <si>
    <t xml:space="preserve">svjetiljki, svaka grupa po 25 DALI </t>
  </si>
  <si>
    <t xml:space="preserve">svjetiljki, raspon regulacije od 1% do </t>
  </si>
  <si>
    <t>100%, montaža na šinu</t>
  </si>
  <si>
    <t>5kom redna stezaljka 10mm2, s oznakom</t>
  </si>
  <si>
    <t>20kom redna stezaljka 2,5mm2, s oznakom</t>
  </si>
  <si>
    <t>14kom oznaka kabela</t>
  </si>
  <si>
    <t>1kom brava s ključem</t>
  </si>
  <si>
    <t>1kom ispitivanje razdjelnika te izrada oznake i izjave o sukladnosti</t>
  </si>
  <si>
    <t>1kom izrada tropolne sheme izvedenog stanja razdjelnika</t>
  </si>
  <si>
    <t>RP(pozornice)</t>
  </si>
  <si>
    <t>kompl</t>
  </si>
  <si>
    <t xml:space="preserve">Dobava, montaža i spajanje ovjesne 3-f linearne šine ukupne duljine 7000 mm od ekstrudiranog aluminija antracitne boje.                                                         </t>
  </si>
  <si>
    <t>7.02.</t>
  </si>
  <si>
    <t>Dobava, montaža i spajanje šinske LED reflektorske svjetiljke s direktnom simetričnom  svjetlosnom distribucijom (wide optika), dizajniran za akcentno osvjetljenje prosotra. Montaža na trofaznu šinu. Minimalistički moderan izgled.  Kućište svjetiljke izrađeno je od lijevanog aluminija - pasivni termalni sustav upravljanja toplinom, reflektori izrađen od čistog aluminija, završna obrada crne boje. LED  izvor svjetlosti ukupne snage 43 W, svjetlosnog toka 4097 lm, efikasnost svjetiljke 95 lm/W, boje svjetlosti 3000 K, uzvrat boje Ra &gt; 80   dimenzije:  Ø 160 x 125 mm. Stupanj mehaničke zaštite IP20. 
Oznaka u projektu S1.</t>
  </si>
  <si>
    <t>7.03.</t>
  </si>
  <si>
    <t>Dobava, montaža i spajanje šinske LED reflektorske svjetiljka s direktnom simetričnom  svjetlosnom distribucijom (medium optika), dizajniran za akcentno osvjetljenje prosotra. Montaža na trofaznu šinu. Minimalistički moderan izgled.  Kućište svjetiljke izrađeno je od lijevanog aluminija - pasivni termalni sustav upravljanja toplinom, reflektori izrađen od čistog aluminija, završna obrada crne boje. LED  izvor svjetlosti ukupne snage 43 W, svjetlosnog toka 4239 lm, efikasnost svjetiljke 98 lm/W, boje svjetlosti 3000 K, uzvrat boje Ra &gt; 80   dimenzije:  Ø 160 x 125 mm. Stupanj mehaničke zaštite IP20. Oznaka u projektu S2.</t>
  </si>
  <si>
    <t>7.04.</t>
  </si>
  <si>
    <t xml:space="preserve">Dobava, postava i spajanje ugradna svjetiljke, LED izvor svjetlosti, aluminijsko kućište, mikroprizmatični difuzor, UGR&lt;19, svjetlosni tok izvora svjetlosti min 5800lm, svjetlosna iskoristivost svjetiljke LOR≥84%, snaga sistema max 40W (LED izvor+driver), ukupna svjetlosna iskoristivost svjetiljke min 121 lm/W, Ra&gt;80, temperatura boje svjetlosti 4000K, životni vijek L80B10≥53.000h, zaštita od zaprljanja IP44, dimenzija dxšxv 596x596x11mm ±5%, DALI komunikacijsko sučelje. Oznaka u projektu S3.       </t>
  </si>
  <si>
    <t>7.05.</t>
  </si>
  <si>
    <t>Dobava i postava ugradne svjetiljke, LED izvor svjetlosti, aluminijsko kućište, mikroprizmatični difuzor, UGR&lt;19, svjetlosni tok izvora svjetlosti min 3800lm, svjetlosna iskoristivost svjetiljke LOR≥84%, snaga sistema max 28W (LED izvor+driver), ukupna svjetlosna iskoristivost svjetiljke min 115 lm/W, Ra&gt;80, temperatura boje svjetlosti 4000K, životni vijek L80B10≥53.000h, zaštita od zaprljanja IP44, dimenzija dxšxv 596x596x11mm ±5%. Oznaka u projektu S4.</t>
  </si>
  <si>
    <t>7.06.</t>
  </si>
  <si>
    <t>Dobava, postava i spajanje LED reflektora. Kućište reflektora izrađeno je od aluminija završne obrade svjetlo sive boje.  Izvor svjetlosti LED ukupne snage 1 45 W, svjetlosnog toka najmanje 4500 lm, efikasnost svjetiljke najmanje 100 lm/W, boje svjetlosti 4000 K, uzvrat boje Ra &gt; 80, životnog vijeka 50 000 h pri L70, dimenzije: 181 x 236 x 48 mm, stupanj zaštite IP66, otpornost na udarce IK07.                                                                      
Oznaka u projektu V1.</t>
  </si>
  <si>
    <t>Dobava, postava i spajanje nadgradne nužne svjetiljke za evakuacijska područja, autotest, autonomije 3h, izvor svjetlosti LED maksimalne snage 2 W, svjetiljka radi u pripravnom spoju, dimenzije: 130 x 130 x 27 mm, stupanj zaštite IP20, električna klasa II. 
Oznaka u projektu Em1.</t>
  </si>
  <si>
    <t>7.07.</t>
  </si>
  <si>
    <t>Dobava, postava i spajanje zidne piktogramske svjetiljke, autotest, autonomije 3h, izvor svjetlosti LED maksimalne snage 1 W, svjetiljka radi u pripravnom spoju, dimenzije: 277 x 152 x 34 mm, stupanj zaštite IP20, električna klasa II. 
Oznaka u projektu Em2.</t>
  </si>
  <si>
    <t>7.08.</t>
  </si>
  <si>
    <t>Izrada izvoda iz razdjelnika RP za opskrbu rasvjete pomoću  kabela tipa NYM-J položenog u zid/strop u samogasive PVC cijevi. Uz sav rad i slijedeći materijal:</t>
  </si>
  <si>
    <t xml:space="preserve"> kabel NYM 2x1,5 mm2</t>
  </si>
  <si>
    <t xml:space="preserve"> kabel NYM-J 3x1,5 mm2</t>
  </si>
  <si>
    <t>PVC cijev samogasiva Ø 20-25mm (&gt;320N)</t>
  </si>
  <si>
    <t>p/žb modularna isklopna sklopka 16A, 250V, komplet sa ugradnom kutijom, nosačem i okvirom</t>
  </si>
  <si>
    <t xml:space="preserve">p/ž tipkalo za tri scene rasvjete, </t>
  </si>
  <si>
    <t>bijele mat boje, zeleno LED svijetlo</t>
  </si>
  <si>
    <t>označava aktivnu scenu, spajanje na</t>
  </si>
  <si>
    <r>
      <t>DALI liniju, dimenzije: 87x87x13 mm</t>
    </r>
    <r>
      <rPr>
        <sz val="10"/>
        <color rgb="FF000000"/>
        <rFont val="Calibri"/>
        <family val="2"/>
        <charset val="238"/>
      </rPr>
      <t>±10%</t>
    </r>
    <r>
      <rPr>
        <sz val="10"/>
        <color rgb="FF000000"/>
        <rFont val="Arial"/>
        <family val="2"/>
        <charset val="238"/>
      </rPr>
      <t xml:space="preserve">, </t>
    </r>
  </si>
  <si>
    <t>sa programiranjem scena</t>
  </si>
  <si>
    <t>n/žb razvodna kutija IP55</t>
  </si>
  <si>
    <t>p/žb razvodna kutija Ø 78 mm</t>
  </si>
  <si>
    <t>7.09.</t>
  </si>
  <si>
    <t>m</t>
  </si>
  <si>
    <t>Izrada izvoda iz razdjelnika RP za opskrbu priključnica pomoću  kabela tipa NYM-J položenog u zid/strop u samogasive PVC cijevi. Uz sav rad i slijedeći materijal:</t>
  </si>
  <si>
    <t xml:space="preserve"> kabel NYM-J 3x2,5 mm2</t>
  </si>
  <si>
    <t>n/žb jednofazna utičnica sa zaštitnim kontaktom i zaštitnim poklopcem 16A, 250V, IP55, ugrađena djelomično u zid</t>
  </si>
  <si>
    <t>p/žb jednofazna utičnica 16A, 250V, komplet sa ugradnom kutijom, nosačem i okvirom</t>
  </si>
  <si>
    <t>7.10.</t>
  </si>
  <si>
    <t>Dobava i postava kabelske polica za instalaciju jake struje kompl. sa spojnicama, vodoravnim i okomitim skretanjima, "T" komadima, zidnim ovjesom i svim ostalim montažnim priborom, tipa:</t>
  </si>
  <si>
    <t> pocinčani PK-60/100, 100% s poklopcem</t>
  </si>
  <si>
    <t>7.11.</t>
  </si>
  <si>
    <t>7.12.</t>
  </si>
  <si>
    <t>sati</t>
  </si>
  <si>
    <t>Demontaža postojeće elektroinstalacije  rasvjete i jake struje u podru;ju obuhvata 215m2. Stavka uključuje deponiranje na gradilište, te odvoz otpada na deponiju i zbrinjavanje na popisani način</t>
  </si>
  <si>
    <t>Izrada elektrotehničkog projekta izvedenog stanja sa ucrtanim svim izmjenama nastalim tijekom izvođenja. Predano investitoru u 2 primjerku (u kvaliteti za tehnički pregled i za arhivu investitora).</t>
  </si>
  <si>
    <t>7.13.</t>
  </si>
  <si>
    <t>7.14.</t>
  </si>
  <si>
    <t>Ispitivanje komplet el. instalacije, te izdavanje atesta o ispravnosti i funkcionalnosti koji su potrebni za tehnički prijem.</t>
  </si>
  <si>
    <t>NISKONAPONSKAELEKTRIČNA INSTALACIJA</t>
  </si>
  <si>
    <t>7)</t>
  </si>
  <si>
    <t>GRAĐEVINA:   DRUŠTEVNI DOM - adaptacija</t>
  </si>
  <si>
    <r>
      <t xml:space="preserve">TROŠKOVNIK </t>
    </r>
    <r>
      <rPr>
        <b/>
        <i/>
        <sz val="16"/>
        <rFont val="Times New Roman"/>
        <family val="1"/>
        <charset val="238"/>
      </rPr>
      <t>GRAĐEVINSKO - OBRTNIČKI RADOVI</t>
    </r>
  </si>
  <si>
    <t>2kom nalj. sa oznakom sustava zaštite i upozor.</t>
  </si>
  <si>
    <t>7.15.</t>
  </si>
  <si>
    <t>T R O Š K O V N I K</t>
  </si>
  <si>
    <t xml:space="preserve"> - 1 sloj bitumenske trake BITUVAL V4  - pod ili jednakovrijedno</t>
  </si>
</sst>
</file>

<file path=xl/styles.xml><?xml version="1.0" encoding="utf-8"?>
<styleSheet xmlns="http://schemas.openxmlformats.org/spreadsheetml/2006/main">
  <numFmts count="3">
    <numFmt numFmtId="44" formatCode="_-* #,##0.00\ &quot;kn&quot;_-;\-* #,##0.00\ &quot;kn&quot;_-;_-* &quot;-&quot;??\ &quot;kn&quot;_-;_-@_-"/>
    <numFmt numFmtId="43" formatCode="_-* #,##0.00\ _k_n_-;\-* #,##0.00\ _k_n_-;_-* &quot;-&quot;??\ _k_n_-;_-@_-"/>
    <numFmt numFmtId="164" formatCode="#,##0.00\ &quot;kn&quot;"/>
  </numFmts>
  <fonts count="4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4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i/>
      <sz val="16"/>
      <name val="Times New Roman"/>
      <family val="1"/>
    </font>
    <font>
      <sz val="12"/>
      <name val="Times New Roman"/>
      <family val="1"/>
      <charset val="238"/>
    </font>
    <font>
      <b/>
      <sz val="2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28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u/>
      <sz val="18"/>
      <name val="HRBookmanLight"/>
      <charset val="238"/>
    </font>
    <font>
      <b/>
      <u/>
      <sz val="22"/>
      <name val="HRBookmanLight"/>
      <charset val="238"/>
    </font>
    <font>
      <b/>
      <sz val="14"/>
      <name val="HRBookmanLight"/>
      <charset val="238"/>
    </font>
    <font>
      <sz val="10"/>
      <name val="HRBookmanLight"/>
      <charset val="238"/>
    </font>
    <font>
      <b/>
      <sz val="13"/>
      <name val="HRBookmanLight"/>
      <charset val="238"/>
    </font>
    <font>
      <b/>
      <i/>
      <sz val="14"/>
      <name val="HRBookmanLight"/>
      <charset val="238"/>
    </font>
    <font>
      <sz val="10"/>
      <name val="Times New Roman"/>
      <family val="1"/>
    </font>
    <font>
      <b/>
      <u/>
      <sz val="10"/>
      <name val="HRBookmanLight"/>
      <charset val="238"/>
    </font>
    <font>
      <b/>
      <sz val="10"/>
      <name val="HRBookmanLight"/>
      <charset val="238"/>
    </font>
    <font>
      <b/>
      <i/>
      <sz val="10"/>
      <name val="HRBookmanLight"/>
      <charset val="238"/>
    </font>
    <font>
      <b/>
      <i/>
      <sz val="1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u/>
      <sz val="10"/>
      <color rgb="FFFF0000"/>
      <name val="Times New Roman"/>
      <family val="1"/>
      <charset val="238"/>
    </font>
    <font>
      <sz val="11"/>
      <name val="Arial"/>
      <family val="1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Helv"/>
      <charset val="238"/>
    </font>
    <font>
      <b/>
      <i/>
      <sz val="16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2" fillId="0" borderId="0" applyProtection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1" fillId="0" borderId="0"/>
    <xf numFmtId="0" fontId="1" fillId="0" borderId="0"/>
    <xf numFmtId="0" fontId="2" fillId="0" borderId="0"/>
    <xf numFmtId="0" fontId="45" fillId="0" borderId="0"/>
  </cellStyleXfs>
  <cellXfs count="224">
    <xf numFmtId="0" fontId="0" fillId="0" borderId="0" xfId="0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49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vertical="top"/>
    </xf>
    <xf numFmtId="49" fontId="3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9" fillId="0" borderId="0" xfId="0" applyFont="1"/>
    <xf numFmtId="164" fontId="3" fillId="0" borderId="0" xfId="0" applyNumberFormat="1" applyFont="1" applyAlignment="1">
      <alignment horizontal="right"/>
    </xf>
    <xf numFmtId="49" fontId="17" fillId="0" borderId="0" xfId="0" applyNumberFormat="1" applyFont="1"/>
    <xf numFmtId="0" fontId="18" fillId="0" borderId="0" xfId="0" applyFont="1" applyAlignment="1">
      <alignment horizontal="center"/>
    </xf>
    <xf numFmtId="0" fontId="19" fillId="0" borderId="0" xfId="0" applyFont="1"/>
    <xf numFmtId="0" fontId="18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26" fillId="0" borderId="0" xfId="0" applyFont="1"/>
    <xf numFmtId="4" fontId="6" fillId="0" borderId="0" xfId="0" applyNumberFormat="1" applyFont="1"/>
    <xf numFmtId="4" fontId="5" fillId="0" borderId="0" xfId="0" applyNumberFormat="1" applyFont="1" applyAlignment="1">
      <alignment horizontal="left" vertical="top"/>
    </xf>
    <xf numFmtId="4" fontId="5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4" fillId="0" borderId="0" xfId="0" applyFont="1"/>
    <xf numFmtId="164" fontId="5" fillId="0" borderId="0" xfId="2" applyNumberFormat="1" applyFont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/>
    <xf numFmtId="0" fontId="8" fillId="0" borderId="0" xfId="2" applyFont="1" applyAlignment="1">
      <alignment horizontal="center"/>
    </xf>
    <xf numFmtId="49" fontId="5" fillId="0" borderId="0" xfId="2" applyNumberFormat="1" applyFont="1" applyAlignment="1">
      <alignment horizontal="left"/>
    </xf>
    <xf numFmtId="49" fontId="4" fillId="0" borderId="0" xfId="2" applyNumberFormat="1" applyFont="1" applyAlignment="1">
      <alignment horizontal="right"/>
    </xf>
    <xf numFmtId="49" fontId="3" fillId="0" borderId="0" xfId="2" applyNumberFormat="1" applyFont="1" applyAlignment="1">
      <alignment horizontal="left"/>
    </xf>
    <xf numFmtId="164" fontId="4" fillId="0" borderId="0" xfId="2" applyNumberFormat="1" applyFont="1" applyAlignment="1">
      <alignment horizontal="right"/>
    </xf>
    <xf numFmtId="4" fontId="5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center"/>
    </xf>
    <xf numFmtId="49" fontId="12" fillId="0" borderId="0" xfId="2" applyNumberFormat="1" applyFont="1" applyAlignment="1">
      <alignment horizontal="center"/>
    </xf>
    <xf numFmtId="0" fontId="38" fillId="0" borderId="0" xfId="0" applyFont="1"/>
    <xf numFmtId="0" fontId="33" fillId="0" borderId="0" xfId="0" applyFont="1"/>
    <xf numFmtId="49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/>
    <xf numFmtId="0" fontId="6" fillId="0" borderId="1" xfId="0" applyFont="1" applyBorder="1"/>
    <xf numFmtId="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49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/>
    </xf>
    <xf numFmtId="4" fontId="5" fillId="0" borderId="1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right" vertical="top"/>
    </xf>
    <xf numFmtId="49" fontId="6" fillId="0" borderId="1" xfId="0" applyNumberFormat="1" applyFont="1" applyBorder="1" applyAlignment="1">
      <alignment horizontal="justify" vertical="top"/>
    </xf>
    <xf numFmtId="4" fontId="6" fillId="0" borderId="1" xfId="0" applyNumberFormat="1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49" fontId="6" fillId="0" borderId="1" xfId="0" quotePrefix="1" applyNumberFormat="1" applyFont="1" applyBorder="1" applyAlignment="1">
      <alignment horizontal="justify" vertical="top"/>
    </xf>
    <xf numFmtId="49" fontId="6" fillId="0" borderId="1" xfId="0" applyNumberFormat="1" applyFont="1" applyBorder="1" applyAlignment="1">
      <alignment horizontal="justify" vertical="top" wrapText="1"/>
    </xf>
    <xf numFmtId="0" fontId="6" fillId="0" borderId="1" xfId="7" quotePrefix="1" applyFont="1" applyBorder="1" applyAlignment="1" applyProtection="1">
      <alignment horizontal="left" vertical="top" wrapText="1"/>
      <protection locked="0"/>
    </xf>
    <xf numFmtId="0" fontId="6" fillId="0" borderId="1" xfId="0" quotePrefix="1" applyFont="1" applyBorder="1"/>
    <xf numFmtId="0" fontId="6" fillId="0" borderId="1" xfId="0" applyNumberFormat="1" applyFont="1" applyBorder="1" applyAlignment="1">
      <alignment horizontal="justify" vertical="top"/>
    </xf>
    <xf numFmtId="49" fontId="6" fillId="0" borderId="1" xfId="0" applyNumberFormat="1" applyFont="1" applyBorder="1" applyAlignment="1">
      <alignment horizontal="justify"/>
    </xf>
    <xf numFmtId="49" fontId="11" fillId="0" borderId="1" xfId="0" applyNumberFormat="1" applyFont="1" applyBorder="1" applyAlignment="1">
      <alignment horizontal="justify" vertical="top"/>
    </xf>
    <xf numFmtId="49" fontId="11" fillId="0" borderId="1" xfId="0" applyNumberFormat="1" applyFont="1" applyBorder="1" applyAlignment="1">
      <alignment horizontal="justify"/>
    </xf>
    <xf numFmtId="4" fontId="11" fillId="0" borderId="1" xfId="0" applyNumberFormat="1" applyFont="1" applyBorder="1" applyAlignment="1">
      <alignment horizontal="justify"/>
    </xf>
    <xf numFmtId="0" fontId="11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justify"/>
    </xf>
    <xf numFmtId="49" fontId="5" fillId="0" borderId="1" xfId="0" applyNumberFormat="1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left" vertical="top"/>
    </xf>
    <xf numFmtId="49" fontId="6" fillId="0" borderId="1" xfId="0" applyNumberFormat="1" applyFont="1" applyBorder="1" applyAlignment="1">
      <alignment vertical="top"/>
    </xf>
    <xf numFmtId="0" fontId="6" fillId="0" borderId="1" xfId="0" quotePrefix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justify" vertical="top" wrapText="1"/>
    </xf>
    <xf numFmtId="49" fontId="6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vertical="top"/>
    </xf>
    <xf numFmtId="0" fontId="6" fillId="0" borderId="1" xfId="0" applyFont="1" applyBorder="1" applyAlignment="1">
      <alignment horizontal="justify" vertical="top"/>
    </xf>
    <xf numFmtId="49" fontId="28" fillId="0" borderId="1" xfId="0" applyNumberFormat="1" applyFont="1" applyBorder="1" applyAlignment="1">
      <alignment horizontal="center"/>
    </xf>
    <xf numFmtId="4" fontId="28" fillId="0" borderId="1" xfId="0" applyNumberFormat="1" applyFont="1" applyBorder="1" applyAlignment="1">
      <alignment horizontal="center"/>
    </xf>
    <xf numFmtId="49" fontId="34" fillId="0" borderId="1" xfId="0" applyNumberFormat="1" applyFont="1" applyBorder="1" applyAlignment="1">
      <alignment horizontal="center"/>
    </xf>
    <xf numFmtId="49" fontId="29" fillId="0" borderId="1" xfId="0" applyNumberFormat="1" applyFont="1" applyBorder="1" applyAlignment="1">
      <alignment horizontal="center"/>
    </xf>
    <xf numFmtId="49" fontId="35" fillId="0" borderId="1" xfId="0" applyNumberFormat="1" applyFont="1" applyBorder="1" applyAlignment="1">
      <alignment horizontal="center"/>
    </xf>
    <xf numFmtId="49" fontId="31" fillId="0" borderId="1" xfId="0" applyNumberFormat="1" applyFont="1" applyBorder="1" applyAlignment="1">
      <alignment horizontal="right" vertical="top"/>
    </xf>
    <xf numFmtId="164" fontId="31" fillId="0" borderId="1" xfId="0" applyNumberFormat="1" applyFont="1" applyBorder="1" applyAlignment="1">
      <alignment horizontal="left"/>
    </xf>
    <xf numFmtId="4" fontId="31" fillId="0" borderId="1" xfId="0" applyNumberFormat="1" applyFont="1" applyBorder="1" applyAlignment="1">
      <alignment horizontal="left"/>
    </xf>
    <xf numFmtId="164" fontId="35" fillId="0" borderId="1" xfId="0" applyNumberFormat="1" applyFont="1" applyBorder="1" applyAlignment="1">
      <alignment horizontal="center"/>
    </xf>
    <xf numFmtId="164" fontId="31" fillId="0" borderId="1" xfId="0" applyNumberFormat="1" applyFont="1" applyBorder="1" applyAlignment="1">
      <alignment horizontal="center"/>
    </xf>
    <xf numFmtId="164" fontId="31" fillId="0" borderId="1" xfId="0" applyNumberFormat="1" applyFont="1" applyBorder="1" applyAlignment="1">
      <alignment horizontal="right"/>
    </xf>
    <xf numFmtId="164" fontId="35" fillId="0" borderId="1" xfId="0" applyNumberFormat="1" applyFont="1" applyBorder="1" applyAlignment="1">
      <alignment horizontal="left"/>
    </xf>
    <xf numFmtId="49" fontId="30" fillId="0" borderId="1" xfId="0" applyNumberFormat="1" applyFont="1" applyBorder="1" applyAlignment="1">
      <alignment horizontal="right"/>
    </xf>
    <xf numFmtId="49" fontId="32" fillId="0" borderId="1" xfId="0" applyNumberFormat="1" applyFont="1" applyBorder="1" applyAlignment="1">
      <alignment horizontal="right"/>
    </xf>
    <xf numFmtId="0" fontId="3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right"/>
    </xf>
    <xf numFmtId="0" fontId="33" fillId="0" borderId="1" xfId="0" applyFont="1" applyBorder="1" applyAlignment="1">
      <alignment horizontal="center"/>
    </xf>
    <xf numFmtId="4" fontId="33" fillId="0" borderId="1" xfId="0" applyNumberFormat="1" applyFont="1" applyBorder="1"/>
    <xf numFmtId="0" fontId="33" fillId="0" borderId="1" xfId="0" applyFont="1" applyBorder="1"/>
    <xf numFmtId="164" fontId="15" fillId="0" borderId="1" xfId="0" applyNumberFormat="1" applyFont="1" applyBorder="1" applyAlignment="1">
      <alignment horizontal="right"/>
    </xf>
    <xf numFmtId="0" fontId="40" fillId="0" borderId="1" xfId="0" applyFont="1" applyBorder="1" applyAlignment="1">
      <alignment vertical="top"/>
    </xf>
    <xf numFmtId="0" fontId="38" fillId="0" borderId="1" xfId="0" applyFont="1" applyBorder="1" applyAlignment="1">
      <alignment horizontal="center"/>
    </xf>
    <xf numFmtId="4" fontId="38" fillId="0" borderId="1" xfId="0" applyNumberFormat="1" applyFont="1" applyBorder="1"/>
    <xf numFmtId="0" fontId="38" fillId="0" borderId="1" xfId="0" applyFont="1" applyBorder="1"/>
    <xf numFmtId="164" fontId="39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 vertical="top"/>
    </xf>
    <xf numFmtId="49" fontId="6" fillId="0" borderId="1" xfId="0" applyNumberFormat="1" applyFont="1" applyBorder="1"/>
    <xf numFmtId="49" fontId="38" fillId="0" borderId="1" xfId="0" applyNumberFormat="1" applyFont="1" applyBorder="1"/>
    <xf numFmtId="4" fontId="38" fillId="0" borderId="1" xfId="0" applyNumberFormat="1" applyFont="1" applyBorder="1" applyAlignment="1">
      <alignment horizontal="right"/>
    </xf>
    <xf numFmtId="4" fontId="38" fillId="0" borderId="1" xfId="0" applyNumberFormat="1" applyFont="1" applyBorder="1" applyAlignment="1">
      <alignment horizontal="center"/>
    </xf>
    <xf numFmtId="164" fontId="38" fillId="0" borderId="1" xfId="0" applyNumberFormat="1" applyFont="1" applyBorder="1" applyAlignment="1">
      <alignment horizontal="right"/>
    </xf>
    <xf numFmtId="49" fontId="6" fillId="0" borderId="1" xfId="0" quotePrefix="1" applyNumberFormat="1" applyFont="1" applyBorder="1"/>
    <xf numFmtId="49" fontId="38" fillId="0" borderId="1" xfId="0" applyNumberFormat="1" applyFont="1" applyBorder="1" applyAlignment="1">
      <alignment horizontal="justify" vertical="top" wrapText="1"/>
    </xf>
    <xf numFmtId="164" fontId="4" fillId="0" borderId="1" xfId="0" applyNumberFormat="1" applyFont="1" applyBorder="1" applyAlignment="1">
      <alignment horizontal="left"/>
    </xf>
    <xf numFmtId="49" fontId="37" fillId="0" borderId="1" xfId="0" applyNumberFormat="1" applyFont="1" applyBorder="1" applyAlignment="1">
      <alignment vertical="top"/>
    </xf>
    <xf numFmtId="4" fontId="37" fillId="0" borderId="1" xfId="0" applyNumberFormat="1" applyFont="1" applyBorder="1" applyAlignment="1">
      <alignment vertical="top"/>
    </xf>
    <xf numFmtId="164" fontId="37" fillId="0" borderId="1" xfId="0" applyNumberFormat="1" applyFont="1" applyBorder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/>
    <xf numFmtId="49" fontId="6" fillId="0" borderId="1" xfId="0" quotePrefix="1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top"/>
    </xf>
    <xf numFmtId="0" fontId="42" fillId="0" borderId="1" xfId="9" applyFont="1" applyBorder="1" applyAlignment="1">
      <alignment horizontal="left" vertical="top" wrapText="1"/>
    </xf>
    <xf numFmtId="0" fontId="30" fillId="0" borderId="1" xfId="0" applyFont="1" applyBorder="1"/>
    <xf numFmtId="0" fontId="30" fillId="0" borderId="1" xfId="0" applyFont="1" applyBorder="1" applyAlignment="1">
      <alignment horizontal="center"/>
    </xf>
    <xf numFmtId="4" fontId="30" fillId="0" borderId="1" xfId="0" applyNumberFormat="1" applyFont="1" applyBorder="1"/>
    <xf numFmtId="164" fontId="32" fillId="0" borderId="1" xfId="0" applyNumberFormat="1" applyFont="1" applyBorder="1" applyAlignment="1">
      <alignment horizontal="right"/>
    </xf>
    <xf numFmtId="4" fontId="32" fillId="0" borderId="1" xfId="0" applyNumberFormat="1" applyFont="1" applyBorder="1" applyAlignment="1">
      <alignment horizontal="right"/>
    </xf>
    <xf numFmtId="49" fontId="28" fillId="0" borderId="1" xfId="2" applyNumberFormat="1" applyFont="1" applyBorder="1" applyAlignment="1">
      <alignment horizontal="center"/>
    </xf>
    <xf numFmtId="4" fontId="28" fillId="0" borderId="1" xfId="2" applyNumberFormat="1" applyFont="1" applyBorder="1" applyAlignment="1">
      <alignment horizontal="center"/>
    </xf>
    <xf numFmtId="49" fontId="34" fillId="0" borderId="1" xfId="2" applyNumberFormat="1" applyFont="1" applyBorder="1" applyAlignment="1">
      <alignment horizontal="center"/>
    </xf>
    <xf numFmtId="49" fontId="30" fillId="0" borderId="1" xfId="2" applyNumberFormat="1" applyFont="1" applyBorder="1" applyAlignment="1">
      <alignment horizontal="right"/>
    </xf>
    <xf numFmtId="0" fontId="30" fillId="0" borderId="1" xfId="2" applyFont="1" applyBorder="1"/>
    <xf numFmtId="0" fontId="30" fillId="0" borderId="1" xfId="2" applyFont="1" applyBorder="1" applyAlignment="1">
      <alignment horizontal="center"/>
    </xf>
    <xf numFmtId="4" fontId="30" fillId="0" borderId="1" xfId="2" applyNumberFormat="1" applyFont="1" applyBorder="1"/>
    <xf numFmtId="49" fontId="31" fillId="0" borderId="1" xfId="2" applyNumberFormat="1" applyFont="1" applyBorder="1" applyAlignment="1">
      <alignment horizontal="right" vertical="top"/>
    </xf>
    <xf numFmtId="164" fontId="31" fillId="0" borderId="1" xfId="2" applyNumberFormat="1" applyFont="1" applyBorder="1" applyAlignment="1">
      <alignment horizontal="left"/>
    </xf>
    <xf numFmtId="4" fontId="31" fillId="0" borderId="1" xfId="2" applyNumberFormat="1" applyFont="1" applyBorder="1" applyAlignment="1">
      <alignment horizontal="left"/>
    </xf>
    <xf numFmtId="164" fontId="35" fillId="0" borderId="1" xfId="2" applyNumberFormat="1" applyFont="1" applyBorder="1" applyAlignment="1">
      <alignment horizontal="center"/>
    </xf>
    <xf numFmtId="164" fontId="31" fillId="0" borderId="1" xfId="2" applyNumberFormat="1" applyFont="1" applyBorder="1" applyAlignment="1">
      <alignment horizontal="center"/>
    </xf>
    <xf numFmtId="164" fontId="31" fillId="0" borderId="1" xfId="2" applyNumberFormat="1" applyFont="1" applyBorder="1" applyAlignment="1">
      <alignment horizontal="right"/>
    </xf>
    <xf numFmtId="49" fontId="32" fillId="0" borderId="1" xfId="2" applyNumberFormat="1" applyFont="1" applyBorder="1" applyAlignment="1">
      <alignment horizontal="right"/>
    </xf>
    <xf numFmtId="0" fontId="36" fillId="0" borderId="1" xfId="2" applyFont="1" applyBorder="1" applyAlignment="1">
      <alignment horizontal="center"/>
    </xf>
    <xf numFmtId="49" fontId="4" fillId="0" borderId="1" xfId="2" applyNumberFormat="1" applyFont="1" applyBorder="1" applyAlignment="1">
      <alignment horizontal="right"/>
    </xf>
    <xf numFmtId="49" fontId="5" fillId="0" borderId="1" xfId="2" applyNumberFormat="1" applyFont="1" applyBorder="1" applyAlignment="1">
      <alignment horizontal="left" vertical="top"/>
    </xf>
    <xf numFmtId="49" fontId="5" fillId="0" borderId="1" xfId="2" applyNumberFormat="1" applyFont="1" applyBorder="1" applyAlignment="1">
      <alignment horizontal="left"/>
    </xf>
    <xf numFmtId="4" fontId="5" fillId="0" borderId="1" xfId="2" applyNumberFormat="1" applyFont="1" applyBorder="1" applyAlignment="1">
      <alignment horizontal="left"/>
    </xf>
    <xf numFmtId="0" fontId="8" fillId="0" borderId="1" xfId="2" applyFont="1" applyBorder="1" applyAlignment="1">
      <alignment horizontal="center"/>
    </xf>
    <xf numFmtId="164" fontId="5" fillId="0" borderId="1" xfId="2" applyNumberFormat="1" applyFont="1" applyBorder="1" applyAlignment="1">
      <alignment horizontal="right"/>
    </xf>
    <xf numFmtId="49" fontId="6" fillId="0" borderId="1" xfId="2" applyNumberFormat="1" applyFont="1" applyBorder="1" applyAlignment="1">
      <alignment horizontal="right" vertical="top"/>
    </xf>
    <xf numFmtId="49" fontId="6" fillId="0" borderId="1" xfId="2" applyNumberFormat="1" applyFont="1" applyBorder="1" applyAlignment="1">
      <alignment horizontal="justify" vertical="top"/>
    </xf>
    <xf numFmtId="0" fontId="22" fillId="0" borderId="1" xfId="2" applyBorder="1"/>
    <xf numFmtId="4" fontId="6" fillId="0" borderId="1" xfId="2" applyNumberFormat="1" applyFont="1" applyBorder="1" applyAlignment="1">
      <alignment horizontal="right"/>
    </xf>
    <xf numFmtId="4" fontId="6" fillId="0" borderId="1" xfId="2" applyNumberFormat="1" applyFont="1" applyBorder="1" applyAlignment="1">
      <alignment horizontal="center"/>
    </xf>
    <xf numFmtId="164" fontId="6" fillId="0" borderId="1" xfId="2" applyNumberFormat="1" applyFont="1" applyBorder="1" applyAlignment="1">
      <alignment horizontal="right"/>
    </xf>
    <xf numFmtId="49" fontId="3" fillId="0" borderId="1" xfId="2" applyNumberFormat="1" applyFont="1" applyBorder="1" applyAlignment="1">
      <alignment horizontal="left"/>
    </xf>
    <xf numFmtId="164" fontId="4" fillId="0" borderId="1" xfId="2" applyNumberFormat="1" applyFont="1" applyBorder="1" applyAlignment="1">
      <alignment horizontal="right"/>
    </xf>
    <xf numFmtId="0" fontId="26" fillId="0" borderId="1" xfId="2" applyFont="1" applyBorder="1"/>
    <xf numFmtId="0" fontId="22" fillId="0" borderId="1" xfId="2" applyBorder="1" applyAlignment="1">
      <alignment horizontal="center"/>
    </xf>
    <xf numFmtId="49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vertical="top"/>
    </xf>
    <xf numFmtId="0" fontId="6" fillId="0" borderId="2" xfId="0" applyFont="1" applyBorder="1" applyAlignment="1">
      <alignment horizontal="center"/>
    </xf>
    <xf numFmtId="4" fontId="6" fillId="0" borderId="2" xfId="0" applyNumberFormat="1" applyFont="1" applyBorder="1"/>
    <xf numFmtId="0" fontId="6" fillId="0" borderId="2" xfId="0" applyFont="1" applyBorder="1"/>
    <xf numFmtId="49" fontId="6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center"/>
    </xf>
    <xf numFmtId="4" fontId="6" fillId="0" borderId="0" xfId="0" applyNumberFormat="1" applyFont="1" applyBorder="1"/>
    <xf numFmtId="0" fontId="6" fillId="0" borderId="0" xfId="0" applyFont="1" applyBorder="1"/>
    <xf numFmtId="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49" fontId="20" fillId="0" borderId="0" xfId="0" applyNumberFormat="1" applyFont="1" applyBorder="1" applyAlignment="1">
      <alignment horizontal="left" wrapText="1"/>
    </xf>
    <xf numFmtId="0" fontId="21" fillId="0" borderId="0" xfId="0" applyFont="1" applyBorder="1"/>
    <xf numFmtId="49" fontId="21" fillId="0" borderId="0" xfId="0" applyNumberFormat="1" applyFont="1" applyBorder="1" applyAlignment="1">
      <alignment horizontal="right"/>
    </xf>
    <xf numFmtId="0" fontId="21" fillId="0" borderId="0" xfId="0" applyFont="1" applyBorder="1" applyAlignment="1">
      <alignment vertical="top"/>
    </xf>
    <xf numFmtId="4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49" fontId="20" fillId="0" borderId="0" xfId="0" applyNumberFormat="1" applyFont="1" applyBorder="1" applyAlignment="1">
      <alignment horizontal="left"/>
    </xf>
    <xf numFmtId="0" fontId="2" fillId="0" borderId="0" xfId="0" applyFont="1" applyBorder="1"/>
    <xf numFmtId="49" fontId="22" fillId="0" borderId="0" xfId="0" applyNumberFormat="1" applyFont="1" applyBorder="1" applyAlignment="1">
      <alignment horizontal="right"/>
    </xf>
    <xf numFmtId="0" fontId="22" fillId="0" borderId="0" xfId="0" applyFont="1" applyBorder="1" applyAlignment="1">
      <alignment vertical="top"/>
    </xf>
    <xf numFmtId="4" fontId="22" fillId="0" borderId="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right"/>
    </xf>
    <xf numFmtId="0" fontId="22" fillId="0" borderId="0" xfId="0" applyFont="1" applyBorder="1"/>
    <xf numFmtId="0" fontId="9" fillId="0" borderId="0" xfId="0" applyFont="1" applyBorder="1"/>
    <xf numFmtId="49" fontId="9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vertical="top"/>
    </xf>
    <xf numFmtId="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23" fillId="0" borderId="0" xfId="0" applyFont="1" applyBorder="1" applyAlignment="1">
      <alignment horizontal="center"/>
    </xf>
    <xf numFmtId="4" fontId="23" fillId="0" borderId="0" xfId="0" applyNumberFormat="1" applyFont="1" applyBorder="1" applyAlignment="1">
      <alignment horizontal="center"/>
    </xf>
    <xf numFmtId="0" fontId="25" fillId="0" borderId="0" xfId="0" applyFont="1" applyBorder="1"/>
    <xf numFmtId="0" fontId="17" fillId="0" borderId="0" xfId="0" applyFont="1" applyBorder="1" applyAlignment="1">
      <alignment horizontal="center"/>
    </xf>
    <xf numFmtId="4" fontId="17" fillId="0" borderId="0" xfId="0" applyNumberFormat="1" applyFont="1" applyBorder="1"/>
    <xf numFmtId="0" fontId="26" fillId="0" borderId="0" xfId="0" applyFont="1" applyBorder="1"/>
    <xf numFmtId="49" fontId="20" fillId="0" borderId="0" xfId="0" applyNumberFormat="1" applyFont="1" applyBorder="1" applyAlignment="1">
      <alignment horizontal="left" wrapText="1"/>
    </xf>
    <xf numFmtId="49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0" fillId="0" borderId="0" xfId="2" applyFont="1" applyBorder="1" applyAlignment="1">
      <alignment horizontal="left"/>
    </xf>
    <xf numFmtId="0" fontId="16" fillId="0" borderId="1" xfId="0" applyFont="1" applyBorder="1" applyAlignment="1">
      <alignment horizontal="center" vertical="top"/>
    </xf>
    <xf numFmtId="164" fontId="32" fillId="0" borderId="1" xfId="2" applyNumberFormat="1" applyFont="1" applyBorder="1" applyAlignment="1">
      <alignment horizontal="right"/>
    </xf>
    <xf numFmtId="49" fontId="28" fillId="0" borderId="1" xfId="2" applyNumberFormat="1" applyFont="1" applyBorder="1" applyAlignment="1">
      <alignment horizontal="center"/>
    </xf>
    <xf numFmtId="164" fontId="32" fillId="0" borderId="1" xfId="0" applyNumberFormat="1" applyFont="1" applyBorder="1" applyAlignment="1">
      <alignment horizontal="right"/>
    </xf>
    <xf numFmtId="49" fontId="27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0" fontId="23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/>
    </xf>
    <xf numFmtId="0" fontId="6" fillId="0" borderId="1" xfId="0" applyFont="1" applyBorder="1" applyAlignment="1">
      <alignment vertical="top" wrapText="1"/>
    </xf>
  </cellXfs>
  <cellStyles count="11">
    <cellStyle name="Normal_I.-II." xfId="1"/>
    <cellStyle name="Normal_Sheet2" xfId="9"/>
    <cellStyle name="Normalno 2" xfId="2"/>
    <cellStyle name="Normalno 3" xfId="3"/>
    <cellStyle name="Normalno 4" xfId="8"/>
    <cellStyle name="Normalno 5" xfId="7"/>
    <cellStyle name="Obično" xfId="0" builtinId="0"/>
    <cellStyle name="Style 1" xfId="10"/>
    <cellStyle name="Valuta 2" xfId="4"/>
    <cellStyle name="Valuta 3" xfId="5"/>
    <cellStyle name="Zarez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228698</xdr:colOff>
      <xdr:row>2</xdr:row>
      <xdr:rowOff>111571</xdr:rowOff>
    </xdr:from>
    <xdr:to>
      <xdr:col>2</xdr:col>
      <xdr:colOff>22032</xdr:colOff>
      <xdr:row>18</xdr:row>
      <xdr:rowOff>128380</xdr:rowOff>
    </xdr:to>
    <xdr:pic>
      <xdr:nvPicPr>
        <xdr:cNvPr id="1448" name="Picture 1" descr="Studio HM">
          <a:extLst>
            <a:ext uri="{FF2B5EF4-FFF2-40B4-BE49-F238E27FC236}">
              <a16:creationId xmlns="" xmlns:a16="http://schemas.microsoft.com/office/drawing/2014/main" id="{00000000-0008-0000-00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8698" y="442875"/>
          <a:ext cx="2768447" cy="2667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72"/>
  <sheetViews>
    <sheetView showZeros="0" tabSelected="1" view="pageBreakPreview" topLeftCell="A108" zoomScale="70" zoomScaleSheetLayoutView="70" workbookViewId="0">
      <selection activeCell="D118" sqref="D118"/>
    </sheetView>
  </sheetViews>
  <sheetFormatPr defaultColWidth="9.109375" defaultRowHeight="13.2"/>
  <cols>
    <col min="1" max="1" width="6.5546875" style="7" customWidth="1"/>
    <col min="2" max="2" width="36.77734375" style="10" customWidth="1"/>
    <col min="3" max="3" width="7.5546875" style="2" customWidth="1"/>
    <col min="4" max="4" width="9.109375" style="23" customWidth="1"/>
    <col min="5" max="5" width="3.109375" style="2" bestFit="1" customWidth="1"/>
    <col min="6" max="6" width="12.88671875" style="3" customWidth="1"/>
    <col min="7" max="7" width="3" style="2" customWidth="1"/>
    <col min="8" max="8" width="17.44140625" style="3" bestFit="1" customWidth="1"/>
    <col min="9" max="10" width="9.109375" style="3"/>
    <col min="11" max="11" width="8.88671875" customWidth="1"/>
    <col min="12" max="16384" width="9.109375" style="3"/>
  </cols>
  <sheetData>
    <row r="3" spans="1:8">
      <c r="A3" s="174"/>
      <c r="B3" s="175"/>
      <c r="C3" s="176"/>
      <c r="D3" s="177"/>
      <c r="E3" s="176"/>
      <c r="F3" s="178"/>
      <c r="G3" s="176"/>
      <c r="H3" s="178"/>
    </row>
    <row r="4" spans="1:8">
      <c r="A4" s="174"/>
      <c r="B4" s="175"/>
      <c r="C4" s="176"/>
      <c r="D4" s="177"/>
      <c r="E4" s="176"/>
      <c r="F4" s="178"/>
      <c r="G4" s="176"/>
      <c r="H4" s="178"/>
    </row>
    <row r="5" spans="1:8">
      <c r="A5" s="174"/>
      <c r="B5" s="175"/>
      <c r="C5" s="176"/>
      <c r="D5" s="177"/>
      <c r="E5" s="176"/>
      <c r="F5" s="178"/>
      <c r="G5" s="176"/>
      <c r="H5" s="178"/>
    </row>
    <row r="6" spans="1:8">
      <c r="A6" s="174"/>
      <c r="B6" s="175"/>
      <c r="C6" s="176"/>
      <c r="D6" s="177"/>
      <c r="E6" s="176"/>
      <c r="F6" s="178"/>
      <c r="G6" s="176"/>
      <c r="H6" s="178"/>
    </row>
    <row r="7" spans="1:8">
      <c r="A7" s="174"/>
      <c r="B7" s="175"/>
      <c r="C7" s="176"/>
      <c r="D7" s="177"/>
      <c r="E7" s="176"/>
      <c r="F7" s="178"/>
      <c r="G7" s="176"/>
      <c r="H7" s="178"/>
    </row>
    <row r="8" spans="1:8">
      <c r="A8" s="174"/>
      <c r="B8" s="175"/>
      <c r="C8" s="176"/>
      <c r="D8" s="177"/>
      <c r="E8" s="176"/>
      <c r="F8" s="178"/>
      <c r="G8" s="176"/>
      <c r="H8" s="178"/>
    </row>
    <row r="9" spans="1:8">
      <c r="A9" s="174"/>
      <c r="B9" s="175"/>
      <c r="C9" s="176"/>
      <c r="D9" s="177"/>
      <c r="E9" s="176"/>
      <c r="F9" s="178"/>
      <c r="G9" s="176"/>
      <c r="H9" s="178"/>
    </row>
    <row r="10" spans="1:8">
      <c r="A10" s="174"/>
      <c r="B10" s="175"/>
      <c r="C10" s="176"/>
      <c r="D10" s="177"/>
      <c r="E10" s="176"/>
      <c r="F10" s="178"/>
      <c r="G10" s="176"/>
      <c r="H10" s="178"/>
    </row>
    <row r="11" spans="1:8">
      <c r="A11" s="174"/>
      <c r="B11" s="175"/>
      <c r="C11" s="176"/>
      <c r="D11" s="177"/>
      <c r="E11" s="176"/>
      <c r="F11" s="178"/>
      <c r="G11" s="176"/>
      <c r="H11" s="178"/>
    </row>
    <row r="12" spans="1:8">
      <c r="A12" s="174"/>
      <c r="B12" s="175"/>
      <c r="C12" s="176"/>
      <c r="D12" s="177"/>
      <c r="E12" s="176"/>
      <c r="F12" s="178"/>
      <c r="G12" s="176"/>
      <c r="H12" s="178"/>
    </row>
    <row r="13" spans="1:8">
      <c r="A13" s="174"/>
      <c r="B13" s="175"/>
      <c r="C13" s="176"/>
      <c r="D13" s="177"/>
      <c r="E13" s="176"/>
      <c r="F13" s="178"/>
      <c r="G13" s="176"/>
      <c r="H13" s="178"/>
    </row>
    <row r="14" spans="1:8">
      <c r="A14" s="174"/>
      <c r="B14" s="175"/>
      <c r="C14" s="176"/>
      <c r="D14" s="177"/>
      <c r="E14" s="176"/>
      <c r="F14" s="178"/>
      <c r="G14" s="176"/>
      <c r="H14" s="178"/>
    </row>
    <row r="15" spans="1:8">
      <c r="A15" s="174"/>
      <c r="B15" s="175"/>
      <c r="C15" s="176"/>
      <c r="D15" s="177"/>
      <c r="E15" s="176"/>
      <c r="F15" s="178"/>
      <c r="G15" s="176"/>
      <c r="H15" s="178"/>
    </row>
    <row r="16" spans="1:8">
      <c r="A16" s="174"/>
      <c r="B16" s="175"/>
      <c r="C16" s="176"/>
      <c r="D16" s="177"/>
      <c r="E16" s="176"/>
      <c r="F16" s="178"/>
      <c r="G16" s="176"/>
      <c r="H16" s="178"/>
    </row>
    <row r="17" spans="1:9">
      <c r="A17" s="174"/>
      <c r="B17" s="175"/>
      <c r="C17" s="176"/>
      <c r="D17" s="177"/>
      <c r="E17" s="176"/>
      <c r="F17" s="178"/>
      <c r="G17" s="176"/>
      <c r="H17" s="178"/>
    </row>
    <row r="18" spans="1:9">
      <c r="A18" s="174"/>
      <c r="B18" s="175"/>
      <c r="C18" s="176"/>
      <c r="D18" s="177"/>
      <c r="E18" s="176"/>
      <c r="F18" s="178"/>
      <c r="G18" s="176"/>
      <c r="H18" s="178"/>
    </row>
    <row r="19" spans="1:9">
      <c r="A19" s="174"/>
      <c r="B19" s="175"/>
      <c r="C19" s="176"/>
      <c r="D19" s="177"/>
      <c r="E19" s="176"/>
      <c r="F19" s="178"/>
      <c r="G19" s="176"/>
      <c r="H19" s="178"/>
    </row>
    <row r="20" spans="1:9">
      <c r="A20" s="178"/>
      <c r="B20" s="174"/>
      <c r="C20" s="175"/>
      <c r="D20" s="179"/>
      <c r="E20" s="176"/>
      <c r="F20" s="180"/>
      <c r="G20" s="178"/>
      <c r="H20" s="176"/>
    </row>
    <row r="21" spans="1:9" ht="33.75" customHeight="1">
      <c r="A21" s="208" t="s">
        <v>128</v>
      </c>
      <c r="B21" s="208"/>
      <c r="C21" s="208"/>
      <c r="D21" s="208"/>
      <c r="E21" s="208"/>
      <c r="F21" s="208"/>
      <c r="G21" s="208"/>
      <c r="H21" s="208"/>
    </row>
    <row r="22" spans="1:9" ht="15.6">
      <c r="A22" s="181"/>
      <c r="B22" s="181" t="s">
        <v>64</v>
      </c>
      <c r="C22" s="181"/>
      <c r="D22" s="181"/>
      <c r="E22" s="181"/>
      <c r="F22" s="181"/>
      <c r="G22" s="181"/>
      <c r="H22" s="181"/>
    </row>
    <row r="23" spans="1:9" ht="15.6">
      <c r="A23" s="182"/>
      <c r="B23" s="183"/>
      <c r="C23" s="184"/>
      <c r="D23" s="185"/>
      <c r="E23" s="186"/>
      <c r="F23" s="187"/>
      <c r="G23" s="182"/>
      <c r="H23" s="188"/>
      <c r="I23" s="16"/>
    </row>
    <row r="24" spans="1:9" ht="15.6">
      <c r="A24" s="209" t="s">
        <v>219</v>
      </c>
      <c r="B24" s="209"/>
      <c r="C24" s="209"/>
      <c r="D24" s="209"/>
      <c r="E24" s="209"/>
      <c r="F24" s="209"/>
      <c r="G24" s="209"/>
      <c r="H24" s="209"/>
    </row>
    <row r="25" spans="1:9" ht="15.6">
      <c r="A25" s="182"/>
      <c r="B25" s="183"/>
      <c r="C25" s="184"/>
      <c r="D25" s="185"/>
      <c r="E25" s="186"/>
      <c r="F25" s="187"/>
      <c r="G25" s="182"/>
      <c r="H25" s="188"/>
      <c r="I25" s="16"/>
    </row>
    <row r="26" spans="1:9" ht="16.95" customHeight="1">
      <c r="A26" s="208" t="s">
        <v>126</v>
      </c>
      <c r="B26" s="209"/>
      <c r="C26" s="209"/>
      <c r="D26" s="209"/>
      <c r="E26" s="209"/>
      <c r="F26" s="209"/>
      <c r="G26" s="209"/>
      <c r="H26" s="209"/>
    </row>
    <row r="27" spans="1:9" ht="16.95" customHeight="1">
      <c r="A27" s="208" t="s">
        <v>127</v>
      </c>
      <c r="B27" s="209"/>
      <c r="C27" s="209"/>
      <c r="D27" s="209"/>
      <c r="E27" s="209"/>
      <c r="F27" s="209"/>
      <c r="G27" s="209"/>
      <c r="H27" s="209"/>
    </row>
    <row r="28" spans="1:9" ht="16.95" customHeight="1">
      <c r="A28" s="181"/>
      <c r="B28" s="189"/>
      <c r="C28" s="189"/>
      <c r="D28" s="189"/>
      <c r="E28" s="189"/>
      <c r="F28" s="189"/>
      <c r="G28" s="189"/>
      <c r="H28" s="189"/>
    </row>
    <row r="29" spans="1:9" ht="15.6">
      <c r="A29" s="212" t="s">
        <v>125</v>
      </c>
      <c r="B29" s="212"/>
      <c r="C29" s="212"/>
      <c r="D29" s="212"/>
      <c r="E29" s="212"/>
      <c r="F29" s="212"/>
      <c r="G29" s="212"/>
      <c r="H29" s="212"/>
    </row>
    <row r="30" spans="1:9" ht="15.6">
      <c r="A30" s="210"/>
      <c r="B30" s="210"/>
      <c r="C30" s="210"/>
      <c r="D30" s="210"/>
      <c r="E30" s="210"/>
      <c r="F30" s="210"/>
      <c r="G30" s="210"/>
      <c r="H30" s="210"/>
    </row>
    <row r="31" spans="1:9">
      <c r="A31" s="190"/>
      <c r="B31" s="191"/>
      <c r="C31" s="192"/>
      <c r="D31" s="193"/>
      <c r="E31" s="194"/>
      <c r="F31" s="195"/>
      <c r="G31" s="196"/>
      <c r="H31" s="176"/>
    </row>
    <row r="32" spans="1:9" ht="15.6">
      <c r="A32" s="210"/>
      <c r="B32" s="211"/>
      <c r="C32" s="211"/>
      <c r="D32" s="211"/>
      <c r="E32" s="211"/>
      <c r="F32" s="211"/>
      <c r="G32" s="211"/>
      <c r="H32" s="211"/>
    </row>
    <row r="33" spans="1:9">
      <c r="A33" s="178"/>
      <c r="B33" s="174"/>
      <c r="C33" s="175"/>
      <c r="D33" s="179"/>
      <c r="E33" s="176"/>
      <c r="F33" s="180"/>
      <c r="G33" s="178"/>
      <c r="H33" s="176"/>
    </row>
    <row r="34" spans="1:9">
      <c r="A34" s="178"/>
      <c r="B34" s="174"/>
      <c r="C34" s="175"/>
      <c r="D34" s="179"/>
      <c r="E34" s="176"/>
      <c r="F34" s="180"/>
      <c r="G34" s="178"/>
      <c r="H34" s="176"/>
    </row>
    <row r="35" spans="1:9">
      <c r="A35" s="197"/>
      <c r="B35" s="198" t="s">
        <v>61</v>
      </c>
      <c r="C35" s="199"/>
      <c r="D35" s="200"/>
      <c r="E35" s="188"/>
      <c r="F35" s="201"/>
      <c r="G35" s="197"/>
      <c r="H35" s="188"/>
      <c r="I35" s="14"/>
    </row>
    <row r="36" spans="1:9" ht="35.4">
      <c r="A36" s="219" t="s">
        <v>223</v>
      </c>
      <c r="B36" s="219"/>
      <c r="C36" s="219"/>
      <c r="D36" s="219"/>
      <c r="E36" s="219"/>
      <c r="F36" s="219"/>
      <c r="G36" s="219"/>
      <c r="H36" s="219"/>
      <c r="I36" s="19"/>
    </row>
    <row r="37" spans="1:9" ht="16.5" customHeight="1">
      <c r="A37" s="202"/>
      <c r="B37" s="202"/>
      <c r="C37" s="202"/>
      <c r="D37" s="203"/>
      <c r="E37" s="186"/>
      <c r="F37" s="202"/>
      <c r="G37" s="202"/>
      <c r="H37" s="202"/>
      <c r="I37" s="17"/>
    </row>
    <row r="38" spans="1:9" ht="17.399999999999999">
      <c r="A38" s="220" t="s">
        <v>129</v>
      </c>
      <c r="B38" s="220"/>
      <c r="C38" s="220"/>
      <c r="D38" s="220"/>
      <c r="E38" s="220"/>
      <c r="F38" s="220"/>
      <c r="G38" s="220"/>
      <c r="H38" s="220"/>
      <c r="I38" s="18"/>
    </row>
    <row r="39" spans="1:9">
      <c r="A39" s="190"/>
      <c r="B39" s="191"/>
      <c r="C39" s="192"/>
      <c r="D39" s="193"/>
      <c r="E39" s="194"/>
      <c r="F39" s="195"/>
      <c r="G39" s="196"/>
      <c r="H39" s="194"/>
    </row>
    <row r="40" spans="1:9">
      <c r="A40" s="190"/>
      <c r="B40" s="191"/>
      <c r="C40" s="192"/>
      <c r="D40" s="193"/>
      <c r="E40" s="194"/>
      <c r="F40" s="195"/>
      <c r="G40" s="196"/>
      <c r="H40" s="194"/>
    </row>
    <row r="41" spans="1:9">
      <c r="A41" s="190"/>
      <c r="B41" s="191"/>
      <c r="C41" s="192"/>
      <c r="D41" s="193"/>
      <c r="E41" s="194"/>
      <c r="F41" s="195"/>
      <c r="G41" s="196"/>
      <c r="H41" s="194"/>
    </row>
    <row r="42" spans="1:9">
      <c r="A42" s="190"/>
      <c r="B42" s="191"/>
      <c r="C42" s="192"/>
      <c r="D42" s="193"/>
      <c r="E42" s="194"/>
      <c r="F42" s="195"/>
      <c r="G42" s="196"/>
      <c r="H42" s="194"/>
    </row>
    <row r="43" spans="1:9" ht="15" customHeight="1">
      <c r="A43" s="190"/>
      <c r="B43" s="191"/>
      <c r="C43" s="192"/>
      <c r="D43" s="193"/>
      <c r="E43" s="194"/>
      <c r="F43" s="195"/>
      <c r="G43" s="196"/>
      <c r="H43" s="194"/>
    </row>
    <row r="44" spans="1:9" ht="15.6">
      <c r="A44" s="190"/>
      <c r="B44" s="204"/>
      <c r="C44" s="205"/>
      <c r="D44" s="206"/>
      <c r="E44" s="176"/>
      <c r="F44" s="195"/>
      <c r="G44" s="196"/>
      <c r="H44" s="194"/>
    </row>
    <row r="45" spans="1:9">
      <c r="A45" s="190"/>
      <c r="B45" s="191"/>
      <c r="C45" s="192"/>
      <c r="D45" s="193"/>
      <c r="E45" s="194"/>
      <c r="F45" s="178"/>
      <c r="G45" s="176"/>
      <c r="H45" s="178"/>
    </row>
    <row r="46" spans="1:9">
      <c r="A46" s="190"/>
      <c r="B46" s="191"/>
      <c r="C46" s="192"/>
      <c r="D46" s="193"/>
      <c r="E46" s="194"/>
      <c r="F46" s="178"/>
      <c r="G46" s="176"/>
      <c r="H46" s="178"/>
    </row>
    <row r="47" spans="1:9" ht="13.8">
      <c r="A47" s="190"/>
      <c r="B47" s="191"/>
      <c r="C47" s="192"/>
      <c r="D47" s="193"/>
      <c r="E47" s="194"/>
      <c r="F47" s="207"/>
      <c r="G47" s="194"/>
      <c r="H47" s="196"/>
    </row>
    <row r="48" spans="1:9" ht="13.8">
      <c r="A48" s="190"/>
      <c r="B48" s="191"/>
      <c r="C48" s="192"/>
      <c r="D48" s="193"/>
      <c r="E48" s="194"/>
      <c r="F48" s="207"/>
      <c r="G48" s="194"/>
      <c r="H48" s="196"/>
    </row>
    <row r="49" spans="1:8">
      <c r="A49" s="174"/>
      <c r="B49" s="175"/>
      <c r="C49" s="176"/>
      <c r="D49" s="177"/>
      <c r="E49" s="176"/>
      <c r="F49" s="178"/>
      <c r="G49" s="178"/>
      <c r="H49" s="178"/>
    </row>
    <row r="50" spans="1:8">
      <c r="A50" s="190"/>
      <c r="B50" s="178"/>
      <c r="C50" s="192"/>
      <c r="D50" s="193"/>
      <c r="E50" s="194"/>
      <c r="F50" s="178"/>
      <c r="G50" s="176"/>
      <c r="H50" s="178"/>
    </row>
    <row r="51" spans="1:8" ht="13.8">
      <c r="A51" s="190"/>
      <c r="B51" s="175"/>
      <c r="C51" s="192"/>
      <c r="D51" s="193"/>
      <c r="E51" s="194"/>
      <c r="F51" s="207" t="s">
        <v>36</v>
      </c>
      <c r="G51" s="194"/>
      <c r="H51" s="196"/>
    </row>
    <row r="52" spans="1:8" ht="13.8">
      <c r="A52" s="174"/>
      <c r="B52" s="175"/>
      <c r="C52" s="176"/>
      <c r="D52" s="177"/>
      <c r="E52" s="176"/>
      <c r="F52" s="207" t="s">
        <v>35</v>
      </c>
      <c r="G52" s="194"/>
      <c r="H52" s="196"/>
    </row>
    <row r="53" spans="1:8" ht="13.8">
      <c r="A53" s="178"/>
      <c r="B53" s="207" t="s">
        <v>65</v>
      </c>
      <c r="C53" s="175"/>
      <c r="D53" s="179"/>
      <c r="E53" s="176"/>
      <c r="F53" s="180"/>
      <c r="G53" s="178"/>
      <c r="H53" s="176"/>
    </row>
    <row r="54" spans="1:8">
      <c r="A54" s="178"/>
      <c r="B54" s="174"/>
      <c r="C54" s="175"/>
      <c r="D54" s="179"/>
      <c r="E54" s="176"/>
      <c r="F54" s="180"/>
      <c r="G54" s="178"/>
      <c r="H54" s="176"/>
    </row>
    <row r="55" spans="1:8">
      <c r="A55" s="174"/>
      <c r="B55" s="175"/>
      <c r="C55" s="176"/>
      <c r="D55" s="177"/>
      <c r="E55" s="176"/>
      <c r="F55" s="178"/>
      <c r="G55" s="176"/>
      <c r="H55" s="178"/>
    </row>
    <row r="56" spans="1:8" ht="6" customHeight="1">
      <c r="A56" s="169"/>
      <c r="B56" s="170"/>
      <c r="C56" s="171"/>
      <c r="D56" s="172"/>
      <c r="E56" s="171"/>
      <c r="F56" s="173"/>
      <c r="G56" s="171"/>
      <c r="H56" s="173"/>
    </row>
    <row r="57" spans="1:8" ht="22.2">
      <c r="A57" s="42"/>
      <c r="B57" s="221" t="s">
        <v>220</v>
      </c>
      <c r="C57" s="221"/>
      <c r="D57" s="221"/>
      <c r="E57" s="221"/>
      <c r="F57" s="221"/>
      <c r="G57" s="221"/>
      <c r="H57" s="221"/>
    </row>
    <row r="58" spans="1:8" ht="12" customHeight="1">
      <c r="A58" s="42"/>
      <c r="B58" s="50"/>
      <c r="C58" s="50"/>
      <c r="D58" s="51"/>
      <c r="E58" s="52"/>
      <c r="F58" s="50"/>
      <c r="G58" s="50"/>
      <c r="H58" s="50"/>
    </row>
    <row r="59" spans="1:8" ht="20.399999999999999">
      <c r="A59" s="213" t="s">
        <v>0</v>
      </c>
      <c r="B59" s="213"/>
      <c r="C59" s="213"/>
      <c r="D59" s="213"/>
      <c r="E59" s="213"/>
      <c r="F59" s="213"/>
      <c r="G59" s="213"/>
      <c r="H59" s="213"/>
    </row>
    <row r="60" spans="1:8" ht="12" customHeight="1">
      <c r="A60" s="42"/>
      <c r="B60" s="53"/>
      <c r="C60" s="53"/>
      <c r="D60" s="53"/>
      <c r="E60" s="53"/>
      <c r="F60" s="53"/>
      <c r="G60" s="53"/>
      <c r="H60" s="54"/>
    </row>
    <row r="61" spans="1:8" ht="20.399999999999999">
      <c r="A61" s="55" t="s">
        <v>16</v>
      </c>
      <c r="B61" s="56" t="s">
        <v>114</v>
      </c>
      <c r="C61" s="53"/>
      <c r="D61" s="53"/>
      <c r="E61" s="53"/>
      <c r="F61" s="53"/>
      <c r="G61" s="53"/>
      <c r="H61" s="54"/>
    </row>
    <row r="62" spans="1:8" ht="13.2" customHeight="1">
      <c r="A62" s="55"/>
      <c r="B62" s="56"/>
      <c r="C62" s="53"/>
      <c r="D62" s="53"/>
      <c r="E62" s="53"/>
      <c r="F62" s="53"/>
      <c r="G62" s="53"/>
      <c r="H62" s="54"/>
    </row>
    <row r="63" spans="1:8" ht="16.2">
      <c r="A63" s="57"/>
      <c r="B63" s="58" t="s">
        <v>70</v>
      </c>
      <c r="C63" s="59"/>
      <c r="D63" s="60"/>
      <c r="E63" s="54"/>
      <c r="F63" s="61"/>
      <c r="G63" s="61"/>
      <c r="H63" s="61"/>
    </row>
    <row r="64" spans="1:8" ht="52.8">
      <c r="A64" s="62" t="s">
        <v>27</v>
      </c>
      <c r="B64" s="63" t="s">
        <v>130</v>
      </c>
      <c r="C64" s="44" t="s">
        <v>14</v>
      </c>
      <c r="D64" s="64">
        <v>3</v>
      </c>
      <c r="E64" s="47" t="s">
        <v>10</v>
      </c>
      <c r="F64" s="65"/>
      <c r="G64" s="44" t="s">
        <v>11</v>
      </c>
      <c r="H64" s="65">
        <f>D64*F64</f>
        <v>0</v>
      </c>
    </row>
    <row r="65" spans="1:8">
      <c r="A65" s="62"/>
      <c r="B65" s="63"/>
      <c r="C65" s="44"/>
      <c r="D65" s="64"/>
      <c r="E65" s="47"/>
      <c r="F65" s="65"/>
      <c r="G65" s="44"/>
      <c r="H65" s="65"/>
    </row>
    <row r="66" spans="1:8" ht="39.6">
      <c r="A66" s="62" t="s">
        <v>26</v>
      </c>
      <c r="B66" s="63" t="s">
        <v>72</v>
      </c>
      <c r="C66" s="44" t="s">
        <v>14</v>
      </c>
      <c r="D66" s="64">
        <v>3</v>
      </c>
      <c r="E66" s="47" t="s">
        <v>10</v>
      </c>
      <c r="F66" s="65"/>
      <c r="G66" s="44" t="s">
        <v>11</v>
      </c>
      <c r="H66" s="65">
        <f>D66*F66</f>
        <v>0</v>
      </c>
    </row>
    <row r="67" spans="1:8">
      <c r="A67" s="62"/>
      <c r="B67" s="66"/>
      <c r="C67" s="44"/>
      <c r="D67" s="64"/>
      <c r="E67" s="47"/>
      <c r="F67" s="65"/>
      <c r="G67" s="44"/>
      <c r="H67" s="65"/>
    </row>
    <row r="68" spans="1:8" ht="39.6">
      <c r="A68" s="62" t="s">
        <v>15</v>
      </c>
      <c r="B68" s="67" t="s">
        <v>131</v>
      </c>
      <c r="C68" s="44" t="s">
        <v>73</v>
      </c>
      <c r="D68" s="64">
        <v>1</v>
      </c>
      <c r="E68" s="47" t="s">
        <v>10</v>
      </c>
      <c r="F68" s="65"/>
      <c r="G68" s="44" t="s">
        <v>11</v>
      </c>
      <c r="H68" s="65">
        <f>D68*F68</f>
        <v>0</v>
      </c>
    </row>
    <row r="69" spans="1:8">
      <c r="A69" s="62"/>
      <c r="B69" s="63"/>
      <c r="C69" s="44"/>
      <c r="D69" s="64"/>
      <c r="E69" s="47"/>
      <c r="F69" s="65"/>
      <c r="G69" s="44"/>
      <c r="H69" s="65"/>
    </row>
    <row r="70" spans="1:8" ht="79.2" customHeight="1">
      <c r="A70" s="62" t="s">
        <v>88</v>
      </c>
      <c r="B70" s="68" t="s">
        <v>132</v>
      </c>
      <c r="C70" s="44" t="s">
        <v>14</v>
      </c>
      <c r="D70" s="64">
        <v>3</v>
      </c>
      <c r="E70" s="47" t="s">
        <v>10</v>
      </c>
      <c r="F70" s="65"/>
      <c r="G70" s="44" t="s">
        <v>11</v>
      </c>
      <c r="H70" s="65">
        <f>D70*F70</f>
        <v>0</v>
      </c>
    </row>
    <row r="71" spans="1:8">
      <c r="A71" s="62"/>
      <c r="B71" s="63"/>
      <c r="C71" s="44"/>
      <c r="D71" s="64"/>
      <c r="E71" s="47"/>
      <c r="F71" s="65"/>
      <c r="G71" s="44"/>
      <c r="H71" s="65"/>
    </row>
    <row r="72" spans="1:8" ht="16.2">
      <c r="A72" s="57"/>
      <c r="B72" s="58" t="s">
        <v>71</v>
      </c>
      <c r="C72" s="59"/>
      <c r="D72" s="60"/>
      <c r="E72" s="54"/>
      <c r="F72" s="61"/>
      <c r="G72" s="61"/>
      <c r="H72" s="61"/>
    </row>
    <row r="73" spans="1:8" ht="39.6">
      <c r="A73" s="62" t="s">
        <v>89</v>
      </c>
      <c r="B73" s="63" t="s">
        <v>133</v>
      </c>
      <c r="C73" s="44" t="s">
        <v>12</v>
      </c>
      <c r="D73" s="64">
        <v>95</v>
      </c>
      <c r="E73" s="47" t="s">
        <v>10</v>
      </c>
      <c r="F73" s="65"/>
      <c r="G73" s="44" t="s">
        <v>11</v>
      </c>
      <c r="H73" s="65">
        <f>D73*F73</f>
        <v>0</v>
      </c>
    </row>
    <row r="74" spans="1:8">
      <c r="A74" s="62"/>
      <c r="B74" s="63"/>
      <c r="C74" s="44"/>
      <c r="D74" s="64"/>
      <c r="E74" s="47"/>
      <c r="F74" s="65"/>
      <c r="G74" s="44"/>
      <c r="H74" s="65"/>
    </row>
    <row r="75" spans="1:8" ht="16.2">
      <c r="A75" s="57"/>
      <c r="B75" s="58" t="s">
        <v>75</v>
      </c>
      <c r="C75" s="59"/>
      <c r="D75" s="60"/>
      <c r="E75" s="54"/>
      <c r="F75" s="61"/>
      <c r="G75" s="61"/>
      <c r="H75" s="61"/>
    </row>
    <row r="76" spans="1:8" ht="68.400000000000006" customHeight="1">
      <c r="A76" s="62" t="s">
        <v>93</v>
      </c>
      <c r="B76" s="63" t="s">
        <v>134</v>
      </c>
      <c r="C76" s="44" t="s">
        <v>12</v>
      </c>
      <c r="D76" s="64">
        <v>200</v>
      </c>
      <c r="E76" s="47" t="s">
        <v>10</v>
      </c>
      <c r="F76" s="65"/>
      <c r="G76" s="44" t="s">
        <v>11</v>
      </c>
      <c r="H76" s="65">
        <f>D76*F76</f>
        <v>0</v>
      </c>
    </row>
    <row r="77" spans="1:8">
      <c r="A77" s="46"/>
      <c r="B77" s="46"/>
      <c r="C77" s="46"/>
      <c r="D77" s="46"/>
      <c r="E77" s="46"/>
      <c r="F77" s="46"/>
      <c r="G77" s="46"/>
      <c r="H77" s="46"/>
    </row>
    <row r="78" spans="1:8" ht="16.2">
      <c r="A78" s="57"/>
      <c r="B78" s="58" t="s">
        <v>115</v>
      </c>
      <c r="C78" s="59"/>
      <c r="D78" s="60"/>
      <c r="E78" s="54"/>
      <c r="F78" s="61"/>
      <c r="G78" s="61"/>
      <c r="H78" s="61"/>
    </row>
    <row r="79" spans="1:8" ht="64.2" customHeight="1">
      <c r="A79" s="62" t="s">
        <v>119</v>
      </c>
      <c r="B79" s="63" t="s">
        <v>135</v>
      </c>
      <c r="C79" s="44" t="s">
        <v>12</v>
      </c>
      <c r="D79" s="64">
        <v>160</v>
      </c>
      <c r="E79" s="47" t="s">
        <v>10</v>
      </c>
      <c r="F79" s="65"/>
      <c r="G79" s="44" t="s">
        <v>11</v>
      </c>
      <c r="H79" s="65">
        <f>D79*F79</f>
        <v>0</v>
      </c>
    </row>
    <row r="80" spans="1:8">
      <c r="A80" s="62"/>
      <c r="B80" s="63"/>
      <c r="C80" s="44"/>
      <c r="D80" s="64"/>
      <c r="E80" s="47"/>
      <c r="F80" s="65"/>
      <c r="G80" s="44"/>
      <c r="H80" s="65"/>
    </row>
    <row r="81" spans="1:11" ht="13.5" customHeight="1">
      <c r="A81" s="55"/>
      <c r="B81" s="58" t="s">
        <v>118</v>
      </c>
      <c r="C81" s="53"/>
      <c r="D81" s="53"/>
      <c r="E81" s="53"/>
      <c r="F81" s="53"/>
      <c r="G81" s="53"/>
      <c r="H81" s="54"/>
    </row>
    <row r="82" spans="1:11" ht="26.4">
      <c r="A82" s="62" t="s">
        <v>120</v>
      </c>
      <c r="B82" s="63" t="s">
        <v>116</v>
      </c>
      <c r="C82" s="44"/>
      <c r="D82" s="64"/>
      <c r="E82" s="47"/>
      <c r="F82" s="65"/>
      <c r="G82" s="44"/>
      <c r="H82" s="65"/>
    </row>
    <row r="83" spans="1:11">
      <c r="A83" s="62"/>
      <c r="B83" s="69" t="s">
        <v>136</v>
      </c>
      <c r="C83" s="44" t="s">
        <v>14</v>
      </c>
      <c r="D83" s="64">
        <v>9</v>
      </c>
      <c r="E83" s="47" t="s">
        <v>10</v>
      </c>
      <c r="F83" s="65"/>
      <c r="G83" s="44" t="s">
        <v>11</v>
      </c>
      <c r="H83" s="65">
        <f>D83*F83</f>
        <v>0</v>
      </c>
    </row>
    <row r="84" spans="1:11" ht="15" customHeight="1">
      <c r="A84" s="55"/>
      <c r="B84" s="69" t="s">
        <v>117</v>
      </c>
      <c r="C84" s="44" t="s">
        <v>14</v>
      </c>
      <c r="D84" s="64">
        <v>3</v>
      </c>
      <c r="E84" s="47" t="s">
        <v>10</v>
      </c>
      <c r="F84" s="65"/>
      <c r="G84" s="44" t="s">
        <v>11</v>
      </c>
      <c r="H84" s="65">
        <f>D84*F84</f>
        <v>0</v>
      </c>
    </row>
    <row r="85" spans="1:11" ht="12.6" customHeight="1">
      <c r="A85" s="55"/>
      <c r="B85" s="69"/>
      <c r="C85" s="44"/>
      <c r="D85" s="64"/>
      <c r="E85" s="47"/>
      <c r="F85" s="65"/>
      <c r="G85" s="44"/>
      <c r="H85" s="65"/>
    </row>
    <row r="86" spans="1:11" ht="132" customHeight="1">
      <c r="A86" s="62" t="s">
        <v>141</v>
      </c>
      <c r="B86" s="70" t="s">
        <v>142</v>
      </c>
      <c r="C86" s="44" t="s">
        <v>12</v>
      </c>
      <c r="D86" s="64">
        <v>6</v>
      </c>
      <c r="E86" s="47" t="s">
        <v>10</v>
      </c>
      <c r="F86" s="65"/>
      <c r="G86" s="44" t="s">
        <v>11</v>
      </c>
      <c r="H86" s="65">
        <f>D86*F86</f>
        <v>0</v>
      </c>
    </row>
    <row r="87" spans="1:11">
      <c r="A87" s="71"/>
      <c r="B87" s="72"/>
      <c r="C87" s="73"/>
      <c r="D87" s="74"/>
      <c r="E87" s="75"/>
      <c r="F87" s="76"/>
      <c r="G87" s="76"/>
      <c r="H87" s="76"/>
    </row>
    <row r="88" spans="1:11" ht="16.2">
      <c r="A88" s="57" t="s">
        <v>16</v>
      </c>
      <c r="B88" s="77" t="s">
        <v>121</v>
      </c>
      <c r="C88" s="77"/>
      <c r="D88" s="77"/>
      <c r="E88" s="54" t="s">
        <v>11</v>
      </c>
      <c r="F88" s="218">
        <f>SUM(H64:H86)</f>
        <v>0</v>
      </c>
      <c r="G88" s="218"/>
      <c r="H88" s="218"/>
    </row>
    <row r="89" spans="1:11" ht="16.2">
      <c r="A89" s="57"/>
      <c r="B89" s="77"/>
      <c r="C89" s="77"/>
      <c r="D89" s="77"/>
      <c r="E89" s="54"/>
      <c r="F89" s="61"/>
      <c r="G89" s="61"/>
      <c r="H89" s="61"/>
    </row>
    <row r="90" spans="1:11" ht="16.2">
      <c r="A90" s="55" t="s">
        <v>62</v>
      </c>
      <c r="B90" s="78" t="s">
        <v>95</v>
      </c>
      <c r="C90" s="77"/>
      <c r="D90" s="79"/>
      <c r="E90" s="54"/>
      <c r="F90" s="61"/>
      <c r="G90" s="61"/>
      <c r="H90" s="61"/>
    </row>
    <row r="91" spans="1:11" ht="15" customHeight="1">
      <c r="A91" s="42"/>
      <c r="B91" s="80"/>
      <c r="C91" s="78"/>
      <c r="D91" s="78"/>
      <c r="E91" s="47"/>
      <c r="F91" s="65" t="s">
        <v>59</v>
      </c>
      <c r="G91" s="44"/>
      <c r="H91" s="65"/>
    </row>
    <row r="92" spans="1:11" ht="39.6">
      <c r="A92" s="62" t="s">
        <v>17</v>
      </c>
      <c r="B92" s="67" t="s">
        <v>99</v>
      </c>
      <c r="C92" s="44"/>
      <c r="D92" s="45"/>
      <c r="E92" s="44"/>
      <c r="F92" s="46"/>
      <c r="G92" s="44"/>
      <c r="H92" s="46"/>
    </row>
    <row r="93" spans="1:11" ht="12" customHeight="1">
      <c r="A93" s="42"/>
      <c r="B93" s="81" t="s">
        <v>100</v>
      </c>
      <c r="C93" s="44" t="s">
        <v>12</v>
      </c>
      <c r="D93" s="64">
        <v>0.5</v>
      </c>
      <c r="E93" s="47"/>
      <c r="F93" s="65"/>
      <c r="G93" s="44"/>
      <c r="H93" s="65"/>
    </row>
    <row r="94" spans="1:11" ht="16.2">
      <c r="A94" s="82"/>
      <c r="B94" s="83" t="s">
        <v>96</v>
      </c>
      <c r="C94" s="44" t="s">
        <v>98</v>
      </c>
      <c r="D94" s="64">
        <v>10</v>
      </c>
      <c r="E94" s="47"/>
      <c r="F94" s="65"/>
      <c r="G94" s="44"/>
      <c r="H94" s="65"/>
    </row>
    <row r="95" spans="1:11" ht="16.8">
      <c r="A95" s="82"/>
      <c r="B95" s="81" t="s">
        <v>97</v>
      </c>
      <c r="C95" s="44" t="s">
        <v>13</v>
      </c>
      <c r="D95" s="64">
        <v>0.1</v>
      </c>
      <c r="E95" s="47"/>
      <c r="F95" s="65"/>
      <c r="G95" s="44"/>
      <c r="H95" s="65"/>
    </row>
    <row r="96" spans="1:11" ht="16.2">
      <c r="A96" s="82"/>
      <c r="B96" s="84"/>
      <c r="C96" s="44" t="s">
        <v>73</v>
      </c>
      <c r="D96" s="64">
        <v>1</v>
      </c>
      <c r="E96" s="47" t="s">
        <v>10</v>
      </c>
      <c r="F96" s="65"/>
      <c r="G96" s="44" t="s">
        <v>11</v>
      </c>
      <c r="H96" s="65">
        <f>D96*F96</f>
        <v>0</v>
      </c>
      <c r="K96" s="3"/>
    </row>
    <row r="97" spans="1:11" ht="16.2">
      <c r="A97" s="82"/>
      <c r="B97" s="84"/>
      <c r="C97" s="44"/>
      <c r="D97" s="64"/>
      <c r="E97" s="47"/>
      <c r="F97" s="65"/>
      <c r="G97" s="44"/>
      <c r="H97" s="65"/>
      <c r="K97" s="3"/>
    </row>
    <row r="98" spans="1:11" ht="79.95" customHeight="1">
      <c r="A98" s="62" t="s">
        <v>137</v>
      </c>
      <c r="B98" s="63" t="s">
        <v>138</v>
      </c>
      <c r="C98" s="44" t="s">
        <v>12</v>
      </c>
      <c r="D98" s="64">
        <v>160</v>
      </c>
      <c r="E98" s="47" t="s">
        <v>10</v>
      </c>
      <c r="F98" s="65"/>
      <c r="G98" s="44" t="s">
        <v>11</v>
      </c>
      <c r="H98" s="65">
        <f>D98*F98</f>
        <v>0</v>
      </c>
      <c r="K98" s="3"/>
    </row>
    <row r="99" spans="1:11">
      <c r="A99" s="62"/>
      <c r="B99" s="67"/>
      <c r="C99" s="44"/>
      <c r="D99" s="64"/>
      <c r="E99" s="47"/>
      <c r="F99" s="65"/>
      <c r="G99" s="44"/>
      <c r="H99" s="65"/>
      <c r="K99" s="3"/>
    </row>
    <row r="100" spans="1:11" ht="16.2">
      <c r="A100" s="82" t="s">
        <v>24</v>
      </c>
      <c r="B100" s="77" t="s">
        <v>124</v>
      </c>
      <c r="C100" s="77"/>
      <c r="D100" s="77"/>
      <c r="E100" s="54" t="s">
        <v>11</v>
      </c>
      <c r="F100" s="218">
        <f>SUM(H90:H98)</f>
        <v>0</v>
      </c>
      <c r="G100" s="218"/>
      <c r="H100" s="218"/>
      <c r="K100" s="3"/>
    </row>
    <row r="101" spans="1:11" ht="16.2">
      <c r="A101" s="82"/>
      <c r="B101" s="77"/>
      <c r="C101" s="77"/>
      <c r="D101" s="77"/>
      <c r="E101" s="54"/>
      <c r="F101" s="61"/>
      <c r="G101" s="61"/>
      <c r="H101" s="61"/>
      <c r="K101" s="3"/>
    </row>
    <row r="102" spans="1:11" ht="16.2">
      <c r="A102" s="82"/>
      <c r="B102" s="84"/>
      <c r="C102" s="44"/>
      <c r="D102" s="64"/>
      <c r="E102" s="47"/>
      <c r="F102" s="65"/>
      <c r="G102" s="44"/>
      <c r="H102" s="65"/>
      <c r="K102" s="3"/>
    </row>
    <row r="103" spans="1:11" ht="16.2">
      <c r="A103" s="55" t="s">
        <v>20</v>
      </c>
      <c r="B103" s="78" t="s">
        <v>21</v>
      </c>
      <c r="C103" s="77"/>
      <c r="D103" s="79"/>
      <c r="E103" s="54"/>
      <c r="F103" s="61"/>
      <c r="G103" s="61"/>
      <c r="H103" s="61"/>
      <c r="K103" s="3"/>
    </row>
    <row r="104" spans="1:11" ht="13.5" customHeight="1">
      <c r="A104" s="42"/>
      <c r="B104" s="80"/>
      <c r="C104" s="78"/>
      <c r="D104" s="78"/>
      <c r="E104" s="47"/>
      <c r="F104" s="65" t="s">
        <v>59</v>
      </c>
      <c r="G104" s="44"/>
      <c r="H104" s="65"/>
    </row>
    <row r="105" spans="1:11" ht="52.8">
      <c r="A105" s="62" t="s">
        <v>18</v>
      </c>
      <c r="B105" s="67" t="s">
        <v>139</v>
      </c>
      <c r="C105" s="44" t="s">
        <v>13</v>
      </c>
      <c r="D105" s="64">
        <v>0.9</v>
      </c>
      <c r="E105" s="47" t="s">
        <v>10</v>
      </c>
      <c r="F105" s="65"/>
      <c r="G105" s="44" t="s">
        <v>11</v>
      </c>
      <c r="H105" s="65">
        <f>D105*F105</f>
        <v>0</v>
      </c>
    </row>
    <row r="106" spans="1:11">
      <c r="A106" s="62"/>
      <c r="B106" s="67"/>
      <c r="C106" s="44"/>
      <c r="D106" s="64"/>
      <c r="E106" s="47"/>
      <c r="F106" s="65"/>
      <c r="G106" s="44"/>
      <c r="H106" s="65">
        <f t="shared" ref="H106:H111" si="0">D106*F106</f>
        <v>0</v>
      </c>
    </row>
    <row r="107" spans="1:11" ht="145.19999999999999">
      <c r="A107" s="62" t="s">
        <v>19</v>
      </c>
      <c r="B107" s="83" t="s">
        <v>140</v>
      </c>
      <c r="C107" s="44" t="s">
        <v>12</v>
      </c>
      <c r="D107" s="64">
        <v>90</v>
      </c>
      <c r="E107" s="47" t="s">
        <v>10</v>
      </c>
      <c r="F107" s="65"/>
      <c r="G107" s="44" t="s">
        <v>11</v>
      </c>
      <c r="H107" s="65">
        <f>D107*F107</f>
        <v>0</v>
      </c>
    </row>
    <row r="108" spans="1:11">
      <c r="A108" s="62"/>
      <c r="B108" s="67"/>
      <c r="C108" s="44"/>
      <c r="D108" s="64"/>
      <c r="E108" s="47"/>
      <c r="F108" s="65"/>
      <c r="G108" s="44"/>
      <c r="H108" s="65">
        <f t="shared" si="0"/>
        <v>0</v>
      </c>
    </row>
    <row r="109" spans="1:11" ht="39.6">
      <c r="A109" s="62" t="s">
        <v>122</v>
      </c>
      <c r="B109" s="67" t="s">
        <v>54</v>
      </c>
      <c r="C109" s="44"/>
      <c r="D109" s="64"/>
      <c r="E109" s="47"/>
      <c r="F109" s="65"/>
      <c r="G109" s="44"/>
      <c r="H109" s="65">
        <f t="shared" si="0"/>
        <v>0</v>
      </c>
    </row>
    <row r="110" spans="1:11">
      <c r="A110" s="62"/>
      <c r="B110" s="67" t="s">
        <v>5</v>
      </c>
      <c r="C110" s="44" t="s">
        <v>6</v>
      </c>
      <c r="D110" s="64">
        <v>10</v>
      </c>
      <c r="E110" s="47" t="s">
        <v>10</v>
      </c>
      <c r="F110" s="65"/>
      <c r="G110" s="44" t="s">
        <v>11</v>
      </c>
      <c r="H110" s="65">
        <f t="shared" si="0"/>
        <v>0</v>
      </c>
    </row>
    <row r="111" spans="1:11">
      <c r="A111" s="62"/>
      <c r="B111" s="67" t="s">
        <v>7</v>
      </c>
      <c r="C111" s="44" t="s">
        <v>6</v>
      </c>
      <c r="D111" s="64">
        <v>10</v>
      </c>
      <c r="E111" s="47" t="s">
        <v>10</v>
      </c>
      <c r="F111" s="65"/>
      <c r="G111" s="44" t="s">
        <v>11</v>
      </c>
      <c r="H111" s="65">
        <f t="shared" si="0"/>
        <v>0</v>
      </c>
    </row>
    <row r="112" spans="1:11">
      <c r="A112" s="62"/>
      <c r="B112" s="67"/>
      <c r="C112" s="44"/>
      <c r="D112" s="64"/>
      <c r="E112" s="47"/>
      <c r="F112" s="65"/>
      <c r="G112" s="44"/>
      <c r="H112" s="65"/>
    </row>
    <row r="113" spans="1:8" ht="16.2">
      <c r="A113" s="82" t="s">
        <v>22</v>
      </c>
      <c r="B113" s="77" t="s">
        <v>23</v>
      </c>
      <c r="C113" s="77"/>
      <c r="D113" s="77"/>
      <c r="E113" s="54" t="s">
        <v>11</v>
      </c>
      <c r="F113" s="218">
        <f>SUM(H105:H111)</f>
        <v>0</v>
      </c>
      <c r="G113" s="218"/>
      <c r="H113" s="218"/>
    </row>
    <row r="114" spans="1:8" ht="16.2">
      <c r="A114" s="82"/>
      <c r="B114" s="77"/>
      <c r="C114" s="77"/>
      <c r="D114" s="79"/>
      <c r="E114" s="54"/>
      <c r="F114" s="61"/>
      <c r="G114" s="61"/>
      <c r="H114" s="61"/>
    </row>
    <row r="115" spans="1:8" ht="16.2">
      <c r="A115" s="82"/>
      <c r="B115" s="77"/>
      <c r="C115" s="77"/>
      <c r="D115" s="79"/>
      <c r="E115" s="54"/>
      <c r="F115" s="61"/>
      <c r="G115" s="61"/>
      <c r="H115" s="61"/>
    </row>
    <row r="116" spans="1:8" ht="15.6">
      <c r="A116" s="55" t="s">
        <v>94</v>
      </c>
      <c r="B116" s="85" t="s">
        <v>29</v>
      </c>
      <c r="C116" s="44"/>
      <c r="D116" s="45"/>
      <c r="E116" s="44"/>
      <c r="F116" s="46"/>
      <c r="G116" s="44"/>
      <c r="H116" s="46"/>
    </row>
    <row r="117" spans="1:8">
      <c r="A117" s="42"/>
      <c r="B117" s="43"/>
      <c r="C117" s="44"/>
      <c r="D117" s="45"/>
      <c r="E117" s="44"/>
      <c r="F117" s="46"/>
      <c r="G117" s="44"/>
      <c r="H117" s="46"/>
    </row>
    <row r="118" spans="1:8" ht="66">
      <c r="A118" s="62" t="s">
        <v>123</v>
      </c>
      <c r="B118" s="86" t="s">
        <v>101</v>
      </c>
      <c r="C118" s="44"/>
      <c r="D118" s="45"/>
      <c r="E118" s="44"/>
      <c r="F118" s="46"/>
      <c r="G118" s="44"/>
      <c r="H118" s="46"/>
    </row>
    <row r="119" spans="1:8" ht="13.5" customHeight="1">
      <c r="A119" s="42"/>
      <c r="B119" s="43" t="s">
        <v>55</v>
      </c>
      <c r="C119" s="44"/>
      <c r="D119" s="45"/>
      <c r="E119" s="44"/>
      <c r="F119" s="46"/>
      <c r="G119" s="44"/>
      <c r="H119" s="46"/>
    </row>
    <row r="120" spans="1:8" ht="26.4">
      <c r="A120" s="42"/>
      <c r="B120" s="223" t="s">
        <v>224</v>
      </c>
      <c r="C120" s="44" t="s">
        <v>12</v>
      </c>
      <c r="D120" s="64">
        <v>160</v>
      </c>
      <c r="E120" s="47" t="s">
        <v>10</v>
      </c>
      <c r="F120" s="65"/>
      <c r="G120" s="44" t="s">
        <v>11</v>
      </c>
      <c r="H120" s="65">
        <f>D120*F120</f>
        <v>0</v>
      </c>
    </row>
    <row r="121" spans="1:8" ht="19.5" customHeight="1">
      <c r="A121" s="62"/>
      <c r="B121" s="83"/>
      <c r="C121" s="44"/>
      <c r="D121" s="64"/>
      <c r="E121" s="47"/>
      <c r="F121" s="65"/>
      <c r="G121" s="44"/>
      <c r="H121" s="65">
        <f t="shared" ref="H121" si="1">D121*F121</f>
        <v>0</v>
      </c>
    </row>
    <row r="122" spans="1:8" ht="16.2">
      <c r="A122" s="57" t="s">
        <v>94</v>
      </c>
      <c r="B122" s="77" t="s">
        <v>28</v>
      </c>
      <c r="C122" s="77"/>
      <c r="D122" s="77"/>
      <c r="E122" s="54" t="s">
        <v>11</v>
      </c>
      <c r="F122" s="218">
        <f>SUM(H117:H121)</f>
        <v>0</v>
      </c>
      <c r="G122" s="218"/>
      <c r="H122" s="218"/>
    </row>
    <row r="123" spans="1:8" ht="12.75" customHeight="1">
      <c r="A123" s="57"/>
      <c r="B123" s="77"/>
      <c r="C123" s="77"/>
      <c r="D123" s="79"/>
      <c r="E123" s="54"/>
      <c r="F123" s="61"/>
      <c r="G123" s="61"/>
      <c r="H123" s="61"/>
    </row>
    <row r="124" spans="1:8" ht="12.75" customHeight="1">
      <c r="A124" s="57"/>
      <c r="B124" s="77"/>
      <c r="C124" s="77"/>
      <c r="D124" s="79"/>
      <c r="E124" s="54"/>
      <c r="F124" s="61"/>
      <c r="G124" s="61"/>
      <c r="H124" s="61"/>
    </row>
    <row r="125" spans="1:8" ht="12.75" customHeight="1">
      <c r="A125" s="57"/>
      <c r="B125" s="77"/>
      <c r="C125" s="77"/>
      <c r="D125" s="77"/>
      <c r="E125" s="54"/>
      <c r="F125" s="61"/>
      <c r="G125" s="61"/>
      <c r="H125" s="61"/>
    </row>
    <row r="126" spans="1:8" ht="12.75" customHeight="1">
      <c r="A126" s="57"/>
      <c r="B126" s="77"/>
      <c r="C126" s="77"/>
      <c r="D126" s="77"/>
      <c r="E126" s="54"/>
      <c r="F126" s="61"/>
      <c r="G126" s="61"/>
      <c r="H126" s="61"/>
    </row>
    <row r="127" spans="1:8" ht="16.2">
      <c r="A127" s="57"/>
      <c r="B127" s="77"/>
      <c r="C127" s="77"/>
      <c r="D127" s="77"/>
      <c r="E127" s="54"/>
      <c r="F127" s="61"/>
      <c r="G127" s="61"/>
      <c r="H127" s="61"/>
    </row>
    <row r="128" spans="1:8" ht="16.2">
      <c r="A128" s="57"/>
      <c r="B128" s="77"/>
      <c r="C128" s="77"/>
      <c r="D128" s="79"/>
      <c r="E128" s="54"/>
      <c r="F128" s="61"/>
      <c r="G128" s="61"/>
      <c r="H128" s="61"/>
    </row>
    <row r="129" spans="1:11" ht="22.8">
      <c r="A129" s="222" t="s">
        <v>38</v>
      </c>
      <c r="B129" s="222"/>
      <c r="C129" s="222"/>
      <c r="D129" s="222"/>
      <c r="E129" s="222"/>
      <c r="F129" s="222"/>
      <c r="G129" s="222"/>
      <c r="H129" s="222"/>
    </row>
    <row r="130" spans="1:11" s="41" customFormat="1" ht="28.2">
      <c r="A130" s="87"/>
      <c r="B130" s="87"/>
      <c r="C130" s="87"/>
      <c r="D130" s="88"/>
      <c r="E130" s="89"/>
      <c r="F130" s="87"/>
      <c r="G130" s="87"/>
      <c r="H130" s="87"/>
      <c r="K130"/>
    </row>
    <row r="131" spans="1:11" s="40" customFormat="1" ht="17.399999999999999">
      <c r="A131" s="90"/>
      <c r="B131" s="90"/>
      <c r="C131" s="90"/>
      <c r="D131" s="90"/>
      <c r="E131" s="91"/>
      <c r="F131" s="90"/>
      <c r="G131" s="90"/>
      <c r="H131" s="90"/>
      <c r="K131"/>
    </row>
    <row r="132" spans="1:11" ht="16.8">
      <c r="A132" s="92" t="s">
        <v>39</v>
      </c>
      <c r="B132" s="93" t="s">
        <v>114</v>
      </c>
      <c r="C132" s="93"/>
      <c r="D132" s="94"/>
      <c r="E132" s="95"/>
      <c r="F132" s="93"/>
      <c r="G132" s="96" t="s">
        <v>11</v>
      </c>
      <c r="H132" s="97">
        <f>F88</f>
        <v>0</v>
      </c>
      <c r="K132" s="3"/>
    </row>
    <row r="133" spans="1:11" ht="16.8">
      <c r="A133" s="92" t="s">
        <v>40</v>
      </c>
      <c r="B133" s="93" t="s">
        <v>95</v>
      </c>
      <c r="C133" s="93"/>
      <c r="D133" s="94"/>
      <c r="E133" s="95"/>
      <c r="F133" s="93"/>
      <c r="G133" s="96" t="s">
        <v>11</v>
      </c>
      <c r="H133" s="97">
        <f>F100</f>
        <v>0</v>
      </c>
      <c r="K133" s="3"/>
    </row>
    <row r="134" spans="1:11" ht="16.8">
      <c r="A134" s="92" t="s">
        <v>41</v>
      </c>
      <c r="B134" s="93" t="s">
        <v>21</v>
      </c>
      <c r="C134" s="93"/>
      <c r="D134" s="93"/>
      <c r="E134" s="98"/>
      <c r="F134" s="93"/>
      <c r="G134" s="96" t="s">
        <v>11</v>
      </c>
      <c r="H134" s="97">
        <f>F113</f>
        <v>0</v>
      </c>
      <c r="K134" s="3"/>
    </row>
    <row r="135" spans="1:11" ht="16.8">
      <c r="A135" s="92" t="s">
        <v>42</v>
      </c>
      <c r="B135" s="93" t="s">
        <v>29</v>
      </c>
      <c r="C135" s="93"/>
      <c r="D135" s="94"/>
      <c r="E135" s="95"/>
      <c r="F135" s="93"/>
      <c r="G135" s="96" t="s">
        <v>11</v>
      </c>
      <c r="H135" s="97">
        <f>F122</f>
        <v>0</v>
      </c>
      <c r="K135" s="3"/>
    </row>
    <row r="136" spans="1:11" ht="16.8">
      <c r="A136" s="92"/>
      <c r="B136" s="93"/>
      <c r="C136" s="93"/>
      <c r="D136" s="94"/>
      <c r="E136" s="95"/>
      <c r="F136" s="93"/>
      <c r="G136" s="96"/>
      <c r="H136" s="97"/>
      <c r="K136" s="3"/>
    </row>
    <row r="137" spans="1:11" s="40" customFormat="1" ht="17.399999999999999">
      <c r="A137" s="99"/>
      <c r="B137" s="100" t="s">
        <v>45</v>
      </c>
      <c r="C137" s="100"/>
      <c r="D137" s="100"/>
      <c r="E137" s="101" t="s">
        <v>11</v>
      </c>
      <c r="F137" s="216">
        <f>SUM(H132:H135)</f>
        <v>0</v>
      </c>
      <c r="G137" s="216"/>
      <c r="H137" s="216"/>
      <c r="K137"/>
    </row>
    <row r="138" spans="1:11" ht="17.399999999999999">
      <c r="A138" s="99"/>
      <c r="B138" s="100" t="s">
        <v>60</v>
      </c>
      <c r="C138" s="100"/>
      <c r="D138" s="100"/>
      <c r="E138" s="101" t="s">
        <v>11</v>
      </c>
      <c r="F138" s="216">
        <f>F137*0.25</f>
        <v>0</v>
      </c>
      <c r="G138" s="216"/>
      <c r="H138" s="216"/>
    </row>
    <row r="139" spans="1:11" ht="17.399999999999999">
      <c r="A139" s="99"/>
      <c r="B139" s="100" t="s">
        <v>46</v>
      </c>
      <c r="C139" s="100"/>
      <c r="D139" s="100"/>
      <c r="E139" s="101" t="s">
        <v>11</v>
      </c>
      <c r="F139" s="216">
        <f>SUM(F137:F138)</f>
        <v>0</v>
      </c>
      <c r="G139" s="216"/>
      <c r="H139" s="216"/>
    </row>
    <row r="140" spans="1:11" ht="12" customHeight="1">
      <c r="A140" s="57"/>
      <c r="B140" s="77"/>
      <c r="C140" s="77"/>
      <c r="D140" s="79"/>
      <c r="E140" s="54"/>
      <c r="F140" s="61"/>
      <c r="G140" s="61"/>
      <c r="H140" s="61"/>
    </row>
    <row r="141" spans="1:11" ht="12" customHeight="1">
      <c r="A141" s="57"/>
      <c r="B141" s="77"/>
      <c r="C141" s="77"/>
      <c r="D141" s="79"/>
      <c r="E141" s="54"/>
      <c r="F141" s="61"/>
      <c r="G141" s="61"/>
      <c r="H141" s="61"/>
    </row>
    <row r="142" spans="1:11" ht="12" customHeight="1">
      <c r="A142" s="57"/>
      <c r="B142" s="77"/>
      <c r="C142" s="77"/>
      <c r="D142" s="79"/>
      <c r="E142" s="54"/>
      <c r="F142" s="61"/>
      <c r="G142" s="61"/>
      <c r="H142" s="61"/>
    </row>
    <row r="143" spans="1:11" ht="16.2">
      <c r="A143" s="57"/>
      <c r="B143" s="77"/>
      <c r="C143" s="77"/>
      <c r="D143" s="79"/>
      <c r="E143" s="54"/>
      <c r="F143" s="61"/>
      <c r="G143" s="61"/>
      <c r="H143" s="61"/>
    </row>
    <row r="144" spans="1:11" ht="20.399999999999999">
      <c r="A144" s="213" t="s">
        <v>8</v>
      </c>
      <c r="B144" s="213"/>
      <c r="C144" s="213"/>
      <c r="D144" s="213"/>
      <c r="E144" s="213"/>
      <c r="F144" s="213"/>
      <c r="G144" s="213"/>
      <c r="H144" s="213"/>
    </row>
    <row r="145" spans="1:11" ht="12" customHeight="1">
      <c r="A145" s="42"/>
      <c r="B145" s="102"/>
      <c r="C145" s="54"/>
      <c r="D145" s="103"/>
      <c r="E145" s="54"/>
      <c r="F145" s="54"/>
      <c r="G145" s="54"/>
      <c r="H145" s="104"/>
    </row>
    <row r="146" spans="1:11" ht="12" customHeight="1">
      <c r="A146" s="42"/>
      <c r="B146" s="102"/>
      <c r="C146" s="54"/>
      <c r="D146" s="103"/>
      <c r="E146" s="54"/>
      <c r="F146" s="54"/>
      <c r="G146" s="54"/>
      <c r="H146" s="104"/>
    </row>
    <row r="147" spans="1:11" ht="15.6">
      <c r="A147" s="55" t="s">
        <v>16</v>
      </c>
      <c r="B147" s="78" t="s">
        <v>48</v>
      </c>
      <c r="C147" s="105"/>
      <c r="D147" s="106"/>
      <c r="E147" s="105"/>
      <c r="F147" s="107"/>
      <c r="G147" s="105"/>
      <c r="H147" s="108"/>
      <c r="K147" s="3"/>
    </row>
    <row r="148" spans="1:11" ht="12" customHeight="1">
      <c r="A148" s="49"/>
      <c r="B148" s="109"/>
      <c r="C148" s="110"/>
      <c r="D148" s="111"/>
      <c r="E148" s="110"/>
      <c r="F148" s="112"/>
      <c r="G148" s="110"/>
      <c r="H148" s="113"/>
      <c r="K148" s="3"/>
    </row>
    <row r="149" spans="1:11" ht="92.4" customHeight="1">
      <c r="A149" s="114" t="s">
        <v>27</v>
      </c>
      <c r="B149" s="83" t="s">
        <v>85</v>
      </c>
      <c r="C149" s="44"/>
      <c r="D149" s="64"/>
      <c r="E149" s="47"/>
      <c r="F149" s="65"/>
      <c r="G149" s="44"/>
      <c r="H149" s="65"/>
      <c r="K149" s="3"/>
    </row>
    <row r="150" spans="1:11" s="40" customFormat="1">
      <c r="A150" s="114"/>
      <c r="B150" s="115" t="s">
        <v>83</v>
      </c>
      <c r="C150" s="44" t="s">
        <v>14</v>
      </c>
      <c r="D150" s="64">
        <v>1</v>
      </c>
      <c r="E150" s="47" t="s">
        <v>10</v>
      </c>
      <c r="F150" s="65"/>
      <c r="G150" s="44" t="s">
        <v>11</v>
      </c>
      <c r="H150" s="65">
        <f>D150*F150</f>
        <v>0</v>
      </c>
      <c r="K150"/>
    </row>
    <row r="151" spans="1:11">
      <c r="A151" s="114"/>
      <c r="B151" s="115"/>
      <c r="C151" s="44"/>
      <c r="D151" s="64"/>
      <c r="E151" s="47"/>
      <c r="F151" s="65"/>
      <c r="G151" s="44"/>
      <c r="H151" s="65"/>
    </row>
    <row r="152" spans="1:11" ht="79.2" customHeight="1">
      <c r="A152" s="114" t="s">
        <v>26</v>
      </c>
      <c r="B152" s="83" t="s">
        <v>86</v>
      </c>
      <c r="C152" s="44"/>
      <c r="D152" s="64"/>
      <c r="E152" s="47"/>
      <c r="F152" s="65"/>
      <c r="G152" s="44"/>
      <c r="H152" s="65"/>
    </row>
    <row r="153" spans="1:11">
      <c r="A153" s="114"/>
      <c r="B153" s="115" t="s">
        <v>87</v>
      </c>
      <c r="C153" s="44" t="s">
        <v>14</v>
      </c>
      <c r="D153" s="64">
        <v>1</v>
      </c>
      <c r="E153" s="47" t="s">
        <v>10</v>
      </c>
      <c r="F153" s="65"/>
      <c r="G153" s="44" t="s">
        <v>11</v>
      </c>
      <c r="H153" s="65">
        <f>D153*F153</f>
        <v>0</v>
      </c>
    </row>
    <row r="154" spans="1:11">
      <c r="A154" s="48"/>
      <c r="B154" s="116"/>
      <c r="C154" s="110"/>
      <c r="D154" s="117"/>
      <c r="E154" s="118"/>
      <c r="F154" s="119"/>
      <c r="G154" s="110"/>
      <c r="H154" s="119"/>
    </row>
    <row r="155" spans="1:11" ht="105.6">
      <c r="A155" s="62" t="s">
        <v>15</v>
      </c>
      <c r="B155" s="83" t="s">
        <v>84</v>
      </c>
      <c r="C155" s="44"/>
      <c r="D155" s="64"/>
      <c r="E155" s="47"/>
      <c r="F155" s="65"/>
      <c r="G155" s="44"/>
      <c r="H155" s="65"/>
    </row>
    <row r="156" spans="1:11">
      <c r="A156" s="114"/>
      <c r="B156" s="69" t="s">
        <v>82</v>
      </c>
      <c r="C156" s="44" t="s">
        <v>14</v>
      </c>
      <c r="D156" s="64">
        <v>2</v>
      </c>
      <c r="E156" s="47" t="s">
        <v>10</v>
      </c>
      <c r="F156" s="65"/>
      <c r="G156" s="44" t="s">
        <v>11</v>
      </c>
      <c r="H156" s="65">
        <f>D156*F156</f>
        <v>0</v>
      </c>
    </row>
    <row r="157" spans="1:11">
      <c r="A157" s="114"/>
      <c r="B157" s="69" t="s">
        <v>81</v>
      </c>
      <c r="C157" s="44" t="s">
        <v>14</v>
      </c>
      <c r="D157" s="64">
        <v>1</v>
      </c>
      <c r="E157" s="47" t="s">
        <v>10</v>
      </c>
      <c r="F157" s="65"/>
      <c r="G157" s="44" t="s">
        <v>11</v>
      </c>
      <c r="H157" s="65">
        <f>D157*F157</f>
        <v>0</v>
      </c>
    </row>
    <row r="158" spans="1:11">
      <c r="A158" s="114"/>
      <c r="B158" s="69" t="s">
        <v>80</v>
      </c>
      <c r="C158" s="44" t="s">
        <v>14</v>
      </c>
      <c r="D158" s="64">
        <v>1</v>
      </c>
      <c r="E158" s="47" t="s">
        <v>10</v>
      </c>
      <c r="F158" s="65"/>
      <c r="G158" s="44" t="s">
        <v>11</v>
      </c>
      <c r="H158" s="65">
        <f>D158*F158</f>
        <v>0</v>
      </c>
    </row>
    <row r="159" spans="1:11">
      <c r="A159" s="114"/>
      <c r="B159" s="69"/>
      <c r="C159" s="44"/>
      <c r="D159" s="64"/>
      <c r="E159" s="47"/>
      <c r="F159" s="65"/>
      <c r="G159" s="44"/>
      <c r="H159" s="65"/>
    </row>
    <row r="160" spans="1:11" ht="105.6">
      <c r="A160" s="62" t="s">
        <v>88</v>
      </c>
      <c r="B160" s="83" t="s">
        <v>110</v>
      </c>
      <c r="C160" s="44"/>
      <c r="D160" s="64"/>
      <c r="E160" s="47"/>
      <c r="F160" s="65"/>
      <c r="G160" s="44"/>
      <c r="H160" s="65"/>
    </row>
    <row r="161" spans="1:8">
      <c r="A161" s="114"/>
      <c r="B161" s="69" t="s">
        <v>107</v>
      </c>
      <c r="C161" s="44" t="s">
        <v>14</v>
      </c>
      <c r="D161" s="64">
        <v>2</v>
      </c>
      <c r="E161" s="47" t="s">
        <v>10</v>
      </c>
      <c r="F161" s="65"/>
      <c r="G161" s="44" t="s">
        <v>11</v>
      </c>
      <c r="H161" s="65">
        <f>D161*F161</f>
        <v>0</v>
      </c>
    </row>
    <row r="162" spans="1:8">
      <c r="A162" s="114"/>
      <c r="B162" s="69" t="s">
        <v>108</v>
      </c>
      <c r="C162" s="44" t="s">
        <v>14</v>
      </c>
      <c r="D162" s="64">
        <v>2</v>
      </c>
      <c r="E162" s="47" t="s">
        <v>10</v>
      </c>
      <c r="F162" s="65"/>
      <c r="G162" s="44" t="s">
        <v>11</v>
      </c>
      <c r="H162" s="65">
        <f>D162*F162</f>
        <v>0</v>
      </c>
    </row>
    <row r="163" spans="1:8">
      <c r="A163" s="114"/>
      <c r="B163" s="120"/>
      <c r="C163" s="44"/>
      <c r="D163" s="64"/>
      <c r="E163" s="47"/>
      <c r="F163" s="65"/>
      <c r="G163" s="44"/>
      <c r="H163" s="65"/>
    </row>
    <row r="164" spans="1:8" ht="84.6" customHeight="1">
      <c r="A164" s="62" t="s">
        <v>89</v>
      </c>
      <c r="B164" s="70" t="s">
        <v>63</v>
      </c>
      <c r="C164" s="46"/>
      <c r="D164" s="46"/>
      <c r="E164" s="46"/>
      <c r="F164" s="46"/>
      <c r="G164" s="46"/>
      <c r="H164" s="46"/>
    </row>
    <row r="165" spans="1:8">
      <c r="A165" s="114"/>
      <c r="B165" s="120" t="s">
        <v>90</v>
      </c>
      <c r="C165" s="44" t="s">
        <v>14</v>
      </c>
      <c r="D165" s="64">
        <v>1</v>
      </c>
      <c r="E165" s="47" t="s">
        <v>10</v>
      </c>
      <c r="F165" s="65"/>
      <c r="G165" s="44" t="s">
        <v>11</v>
      </c>
      <c r="H165" s="65">
        <f t="shared" ref="H165" si="2">D165*F165</f>
        <v>0</v>
      </c>
    </row>
    <row r="166" spans="1:8">
      <c r="A166" s="114"/>
      <c r="B166" s="120" t="s">
        <v>92</v>
      </c>
      <c r="C166" s="44" t="s">
        <v>14</v>
      </c>
      <c r="D166" s="64">
        <v>2</v>
      </c>
      <c r="E166" s="47" t="s">
        <v>10</v>
      </c>
      <c r="F166" s="65"/>
      <c r="G166" s="44" t="s">
        <v>11</v>
      </c>
      <c r="H166" s="65">
        <f t="shared" ref="H166" si="3">D166*F166</f>
        <v>0</v>
      </c>
    </row>
    <row r="167" spans="1:8">
      <c r="A167" s="62"/>
      <c r="B167" s="121"/>
      <c r="C167" s="110"/>
      <c r="D167" s="117"/>
      <c r="E167" s="118"/>
      <c r="F167" s="119"/>
      <c r="G167" s="110"/>
      <c r="H167" s="119"/>
    </row>
    <row r="168" spans="1:8" ht="16.2">
      <c r="A168" s="57" t="s">
        <v>25</v>
      </c>
      <c r="B168" s="122" t="s">
        <v>53</v>
      </c>
      <c r="C168" s="123"/>
      <c r="D168" s="124"/>
      <c r="E168" s="44"/>
      <c r="F168" s="125"/>
      <c r="G168" s="126" t="s">
        <v>11</v>
      </c>
      <c r="H168" s="127">
        <f>SUM(H149:H166)</f>
        <v>0</v>
      </c>
    </row>
    <row r="169" spans="1:8" ht="16.2">
      <c r="A169" s="57"/>
      <c r="B169" s="122"/>
      <c r="C169" s="123"/>
      <c r="D169" s="124"/>
      <c r="E169" s="44"/>
      <c r="F169" s="125"/>
      <c r="G169" s="126"/>
      <c r="H169" s="127"/>
    </row>
    <row r="170" spans="1:8" ht="16.2">
      <c r="A170" s="57"/>
      <c r="B170" s="122"/>
      <c r="C170" s="123"/>
      <c r="D170" s="124"/>
      <c r="E170" s="44"/>
      <c r="F170" s="125"/>
      <c r="G170" s="126"/>
      <c r="H170" s="127"/>
    </row>
    <row r="171" spans="1:8" ht="15.6">
      <c r="A171" s="55" t="s">
        <v>62</v>
      </c>
      <c r="B171" s="78" t="s">
        <v>1</v>
      </c>
      <c r="C171" s="44"/>
      <c r="D171" s="64"/>
      <c r="E171" s="47"/>
      <c r="F171" s="65"/>
      <c r="G171" s="44"/>
      <c r="H171" s="65"/>
    </row>
    <row r="172" spans="1:8" ht="15.6">
      <c r="A172" s="55"/>
      <c r="B172" s="78"/>
      <c r="C172" s="44"/>
      <c r="D172" s="64"/>
      <c r="E172" s="47"/>
      <c r="F172" s="65"/>
      <c r="G172" s="44"/>
      <c r="H172" s="65"/>
    </row>
    <row r="173" spans="1:8" ht="118.2" customHeight="1">
      <c r="A173" s="62" t="s">
        <v>17</v>
      </c>
      <c r="B173" s="86" t="s">
        <v>143</v>
      </c>
      <c r="C173" s="46"/>
      <c r="D173" s="46"/>
      <c r="E173" s="46"/>
      <c r="F173" s="46"/>
      <c r="G173" s="46"/>
      <c r="H173" s="46"/>
    </row>
    <row r="174" spans="1:8" ht="15.6">
      <c r="A174" s="62"/>
      <c r="B174" s="86" t="s">
        <v>111</v>
      </c>
      <c r="C174" s="44" t="s">
        <v>12</v>
      </c>
      <c r="D174" s="64">
        <v>11.7</v>
      </c>
      <c r="E174" s="47" t="s">
        <v>10</v>
      </c>
      <c r="F174" s="65"/>
      <c r="G174" s="44" t="s">
        <v>11</v>
      </c>
      <c r="H174" s="65">
        <f>D174*F174</f>
        <v>0</v>
      </c>
    </row>
    <row r="175" spans="1:8">
      <c r="A175" s="62"/>
      <c r="B175" s="86" t="s">
        <v>112</v>
      </c>
      <c r="C175" s="44" t="s">
        <v>9</v>
      </c>
      <c r="D175" s="64">
        <v>5.4</v>
      </c>
      <c r="E175" s="47" t="s">
        <v>10</v>
      </c>
      <c r="F175" s="65"/>
      <c r="G175" s="44" t="s">
        <v>11</v>
      </c>
      <c r="H175" s="65">
        <f>D175*F175</f>
        <v>0</v>
      </c>
    </row>
    <row r="176" spans="1:8">
      <c r="A176" s="62"/>
      <c r="B176" s="86"/>
      <c r="C176" s="44"/>
      <c r="D176" s="64"/>
      <c r="E176" s="47"/>
      <c r="F176" s="65"/>
      <c r="G176" s="44"/>
      <c r="H176" s="65"/>
    </row>
    <row r="177" spans="1:11" ht="16.2">
      <c r="A177" s="57" t="s">
        <v>24</v>
      </c>
      <c r="B177" s="77" t="s">
        <v>2</v>
      </c>
      <c r="C177" s="77"/>
      <c r="D177" s="77"/>
      <c r="E177" s="54" t="s">
        <v>11</v>
      </c>
      <c r="F177" s="218">
        <f>SUM(H173:H176)</f>
        <v>0</v>
      </c>
      <c r="G177" s="218"/>
      <c r="H177" s="218"/>
      <c r="K177" s="3"/>
    </row>
    <row r="178" spans="1:11" ht="16.2">
      <c r="A178" s="57"/>
      <c r="B178" s="77"/>
      <c r="C178" s="77"/>
      <c r="D178" s="77"/>
      <c r="E178" s="54"/>
      <c r="F178" s="61"/>
      <c r="G178" s="61"/>
      <c r="H178" s="61"/>
      <c r="K178" s="3"/>
    </row>
    <row r="179" spans="1:11" ht="15.6">
      <c r="A179" s="55" t="s">
        <v>20</v>
      </c>
      <c r="B179" s="78" t="s">
        <v>91</v>
      </c>
      <c r="C179" s="44"/>
      <c r="D179" s="64"/>
      <c r="E179" s="47"/>
      <c r="F179" s="65"/>
      <c r="G179" s="44"/>
      <c r="H179" s="65"/>
      <c r="K179" s="3"/>
    </row>
    <row r="180" spans="1:11" ht="15.75" customHeight="1">
      <c r="A180" s="55"/>
      <c r="B180" s="78"/>
      <c r="C180" s="44"/>
      <c r="D180" s="64"/>
      <c r="E180" s="47"/>
      <c r="F180" s="65"/>
      <c r="G180" s="44"/>
      <c r="H180" s="65"/>
      <c r="K180" s="3"/>
    </row>
    <row r="181" spans="1:11" ht="79.2">
      <c r="A181" s="62" t="s">
        <v>18</v>
      </c>
      <c r="B181" s="83" t="s">
        <v>113</v>
      </c>
      <c r="C181" s="46"/>
      <c r="D181" s="46"/>
      <c r="E181" s="46"/>
      <c r="F181" s="46"/>
      <c r="G181" s="46"/>
      <c r="H181" s="46"/>
      <c r="K181" s="3"/>
    </row>
    <row r="182" spans="1:11">
      <c r="A182" s="62"/>
      <c r="B182" s="86" t="s">
        <v>102</v>
      </c>
      <c r="C182" s="44" t="s">
        <v>73</v>
      </c>
      <c r="D182" s="64">
        <v>4</v>
      </c>
      <c r="E182" s="47" t="s">
        <v>10</v>
      </c>
      <c r="F182" s="65"/>
      <c r="G182" s="44" t="s">
        <v>11</v>
      </c>
      <c r="H182" s="65">
        <f>D182*F182</f>
        <v>0</v>
      </c>
      <c r="K182" s="3"/>
    </row>
    <row r="183" spans="1:11">
      <c r="A183" s="62"/>
      <c r="B183" s="86"/>
      <c r="C183" s="44"/>
      <c r="D183" s="64"/>
      <c r="E183" s="47"/>
      <c r="F183" s="65"/>
      <c r="G183" s="44"/>
      <c r="H183" s="65"/>
      <c r="K183" s="3"/>
    </row>
    <row r="184" spans="1:11" ht="43.2" customHeight="1">
      <c r="A184" s="62" t="s">
        <v>19</v>
      </c>
      <c r="B184" s="83" t="s">
        <v>104</v>
      </c>
      <c r="C184" s="46"/>
      <c r="D184" s="46"/>
      <c r="E184" s="46"/>
      <c r="F184" s="46"/>
      <c r="G184" s="46"/>
      <c r="H184" s="46"/>
      <c r="K184" s="3"/>
    </row>
    <row r="185" spans="1:11">
      <c r="A185" s="62"/>
      <c r="B185" s="86" t="s">
        <v>105</v>
      </c>
      <c r="C185" s="44" t="s">
        <v>73</v>
      </c>
      <c r="D185" s="64">
        <v>1</v>
      </c>
      <c r="E185" s="47" t="s">
        <v>10</v>
      </c>
      <c r="F185" s="65"/>
      <c r="G185" s="44" t="s">
        <v>11</v>
      </c>
      <c r="H185" s="65">
        <f>D185*F185</f>
        <v>0</v>
      </c>
      <c r="K185" s="3"/>
    </row>
    <row r="186" spans="1:11">
      <c r="A186" s="62"/>
      <c r="B186" s="86"/>
      <c r="C186" s="44"/>
      <c r="D186" s="64"/>
      <c r="E186" s="47"/>
      <c r="F186" s="65"/>
      <c r="G186" s="44"/>
      <c r="H186" s="65"/>
      <c r="K186" s="3"/>
    </row>
    <row r="187" spans="1:11" ht="17.25" customHeight="1">
      <c r="A187" s="57" t="s">
        <v>22</v>
      </c>
      <c r="B187" s="77" t="s">
        <v>103</v>
      </c>
      <c r="C187" s="77"/>
      <c r="D187" s="77"/>
      <c r="E187" s="54" t="s">
        <v>11</v>
      </c>
      <c r="F187" s="218">
        <f>SUM(H181:H186)</f>
        <v>0</v>
      </c>
      <c r="G187" s="218"/>
      <c r="H187" s="218"/>
      <c r="K187" s="3"/>
    </row>
    <row r="188" spans="1:11" ht="17.25" customHeight="1">
      <c r="A188" s="57"/>
      <c r="B188" s="77"/>
      <c r="C188" s="77"/>
      <c r="D188" s="77"/>
      <c r="E188" s="54"/>
      <c r="F188" s="61"/>
      <c r="G188" s="61"/>
      <c r="H188" s="61"/>
      <c r="K188" s="3"/>
    </row>
    <row r="189" spans="1:11" ht="16.2">
      <c r="A189" s="55" t="s">
        <v>94</v>
      </c>
      <c r="B189" s="78" t="s">
        <v>66</v>
      </c>
      <c r="C189" s="77"/>
      <c r="D189" s="77"/>
      <c r="E189" s="54"/>
      <c r="F189" s="61"/>
      <c r="G189" s="61"/>
      <c r="H189" s="61"/>
      <c r="K189" s="3"/>
    </row>
    <row r="190" spans="1:11" ht="16.2">
      <c r="A190" s="55"/>
      <c r="B190" s="78"/>
      <c r="C190" s="77"/>
      <c r="D190" s="77"/>
      <c r="E190" s="54"/>
      <c r="F190" s="61"/>
      <c r="G190" s="61"/>
      <c r="H190" s="61"/>
      <c r="K190" s="3"/>
    </row>
    <row r="191" spans="1:11" ht="211.2">
      <c r="A191" s="62" t="s">
        <v>123</v>
      </c>
      <c r="B191" s="86" t="s">
        <v>67</v>
      </c>
      <c r="C191" s="44"/>
      <c r="D191" s="64"/>
      <c r="E191" s="64"/>
      <c r="F191" s="65"/>
      <c r="G191" s="44"/>
      <c r="H191" s="65"/>
      <c r="K191" s="3"/>
    </row>
    <row r="192" spans="1:11" ht="15.6">
      <c r="A192" s="62"/>
      <c r="B192" s="128" t="s">
        <v>68</v>
      </c>
      <c r="C192" s="44" t="s">
        <v>12</v>
      </c>
      <c r="D192" s="64">
        <v>160</v>
      </c>
      <c r="E192" s="64" t="s">
        <v>10</v>
      </c>
      <c r="F192" s="65"/>
      <c r="G192" s="44" t="s">
        <v>11</v>
      </c>
      <c r="H192" s="65">
        <f>F192*D192</f>
        <v>0</v>
      </c>
      <c r="K192" s="3"/>
    </row>
    <row r="193" spans="1:11">
      <c r="A193" s="62"/>
      <c r="B193" s="128" t="s">
        <v>74</v>
      </c>
      <c r="C193" s="44" t="s">
        <v>9</v>
      </c>
      <c r="D193" s="64">
        <v>45</v>
      </c>
      <c r="E193" s="64" t="s">
        <v>10</v>
      </c>
      <c r="F193" s="65"/>
      <c r="G193" s="44" t="s">
        <v>11</v>
      </c>
      <c r="H193" s="65">
        <f>F193*D193</f>
        <v>0</v>
      </c>
      <c r="K193" s="3"/>
    </row>
    <row r="194" spans="1:11">
      <c r="A194" s="42"/>
      <c r="B194" s="43"/>
      <c r="C194" s="44"/>
      <c r="D194" s="46"/>
      <c r="E194" s="48"/>
      <c r="F194" s="46"/>
      <c r="G194" s="44"/>
      <c r="H194" s="46"/>
      <c r="K194" s="3"/>
    </row>
    <row r="195" spans="1:11" ht="16.2">
      <c r="A195" s="129" t="s">
        <v>34</v>
      </c>
      <c r="B195" s="130" t="s">
        <v>69</v>
      </c>
      <c r="C195" s="131"/>
      <c r="D195" s="131"/>
      <c r="E195" s="46"/>
      <c r="F195" s="61"/>
      <c r="G195" s="126" t="s">
        <v>11</v>
      </c>
      <c r="H195" s="61">
        <f>SUM(H192:H193)</f>
        <v>0</v>
      </c>
      <c r="K195" s="3"/>
    </row>
    <row r="196" spans="1:11" ht="16.2">
      <c r="A196" s="57"/>
      <c r="B196" s="77"/>
      <c r="C196" s="77"/>
      <c r="D196" s="77"/>
      <c r="E196" s="54"/>
      <c r="F196" s="61"/>
      <c r="G196" s="61"/>
      <c r="H196" s="61"/>
      <c r="K196" s="3"/>
    </row>
    <row r="197" spans="1:11" ht="16.2">
      <c r="A197" s="55" t="s">
        <v>30</v>
      </c>
      <c r="B197" s="78" t="s">
        <v>3</v>
      </c>
      <c r="C197" s="44"/>
      <c r="D197" s="64"/>
      <c r="E197" s="47"/>
      <c r="F197" s="65"/>
      <c r="G197" s="61"/>
      <c r="H197" s="61"/>
      <c r="K197" s="3"/>
    </row>
    <row r="198" spans="1:11" ht="11.4" customHeight="1">
      <c r="A198" s="57"/>
      <c r="B198" s="77"/>
      <c r="C198" s="59"/>
      <c r="D198" s="60"/>
      <c r="E198" s="54"/>
      <c r="F198" s="61"/>
      <c r="G198" s="61"/>
      <c r="H198" s="61"/>
      <c r="K198" s="3"/>
    </row>
    <row r="199" spans="1:11" ht="70.2" customHeight="1">
      <c r="A199" s="62" t="s">
        <v>37</v>
      </c>
      <c r="B199" s="63" t="s">
        <v>109</v>
      </c>
      <c r="C199" s="46"/>
      <c r="D199" s="46"/>
      <c r="E199" s="46"/>
      <c r="F199" s="46"/>
      <c r="G199" s="46"/>
      <c r="H199" s="46"/>
      <c r="K199" s="3"/>
    </row>
    <row r="200" spans="1:11" ht="15.6">
      <c r="A200" s="62"/>
      <c r="B200" s="86" t="s">
        <v>56</v>
      </c>
      <c r="C200" s="44" t="s">
        <v>12</v>
      </c>
      <c r="D200" s="64">
        <v>374</v>
      </c>
      <c r="E200" s="47" t="s">
        <v>10</v>
      </c>
      <c r="F200" s="65"/>
      <c r="G200" s="44" t="s">
        <v>11</v>
      </c>
      <c r="H200" s="65">
        <f>D200*F200</f>
        <v>0</v>
      </c>
      <c r="K200" s="3"/>
    </row>
    <row r="201" spans="1:11" ht="14.4" customHeight="1">
      <c r="A201" s="62"/>
      <c r="B201" s="86" t="s">
        <v>57</v>
      </c>
      <c r="C201" s="44" t="s">
        <v>12</v>
      </c>
      <c r="D201" s="64">
        <v>48.65</v>
      </c>
      <c r="E201" s="47" t="s">
        <v>10</v>
      </c>
      <c r="F201" s="65"/>
      <c r="G201" s="44" t="s">
        <v>11</v>
      </c>
      <c r="H201" s="65">
        <f>D201*F201</f>
        <v>0</v>
      </c>
      <c r="K201" s="3"/>
    </row>
    <row r="202" spans="1:11" ht="11.4" customHeight="1">
      <c r="A202" s="57"/>
      <c r="B202" s="86"/>
      <c r="C202" s="44"/>
      <c r="D202" s="64"/>
      <c r="E202" s="47"/>
      <c r="F202" s="65"/>
      <c r="G202" s="44"/>
      <c r="H202" s="65"/>
      <c r="K202" s="3"/>
    </row>
    <row r="203" spans="1:11" ht="16.2">
      <c r="A203" s="57" t="s">
        <v>30</v>
      </c>
      <c r="B203" s="77" t="s">
        <v>4</v>
      </c>
      <c r="C203" s="77"/>
      <c r="D203" s="77"/>
      <c r="E203" s="46"/>
      <c r="F203" s="46"/>
      <c r="G203" s="54" t="s">
        <v>11</v>
      </c>
      <c r="H203" s="61">
        <f>SUM(H200:H202)</f>
        <v>0</v>
      </c>
      <c r="K203" s="3"/>
    </row>
    <row r="204" spans="1:11" ht="11.4" customHeight="1">
      <c r="A204" s="57"/>
      <c r="B204" s="77"/>
      <c r="C204" s="77"/>
      <c r="D204" s="79"/>
      <c r="E204" s="54"/>
      <c r="F204" s="61"/>
      <c r="G204" s="61"/>
      <c r="H204" s="61"/>
      <c r="K204" s="3"/>
    </row>
    <row r="205" spans="1:11" ht="16.2">
      <c r="A205" s="55" t="s">
        <v>31</v>
      </c>
      <c r="B205" s="78" t="s">
        <v>76</v>
      </c>
      <c r="C205" s="59"/>
      <c r="D205" s="60"/>
      <c r="E205" s="54"/>
      <c r="F205" s="61"/>
      <c r="G205" s="61"/>
      <c r="H205" s="61"/>
      <c r="K205" s="3"/>
    </row>
    <row r="206" spans="1:11" ht="10.199999999999999" customHeight="1">
      <c r="A206" s="55"/>
      <c r="B206" s="78"/>
      <c r="C206" s="59"/>
      <c r="D206" s="60"/>
      <c r="E206" s="54"/>
      <c r="F206" s="61"/>
      <c r="G206" s="61"/>
      <c r="H206" s="61"/>
      <c r="K206" s="3"/>
    </row>
    <row r="207" spans="1:11" ht="59.4" customHeight="1">
      <c r="A207" s="62" t="s">
        <v>32</v>
      </c>
      <c r="B207" s="86" t="s">
        <v>144</v>
      </c>
      <c r="C207" s="44" t="s">
        <v>12</v>
      </c>
      <c r="D207" s="64">
        <v>200</v>
      </c>
      <c r="E207" s="47" t="s">
        <v>10</v>
      </c>
      <c r="F207" s="65"/>
      <c r="G207" s="44" t="s">
        <v>11</v>
      </c>
      <c r="H207" s="65">
        <f>D207*F207</f>
        <v>0</v>
      </c>
      <c r="K207" s="3"/>
    </row>
    <row r="208" spans="1:11">
      <c r="A208" s="62"/>
      <c r="B208" s="63"/>
      <c r="C208" s="44"/>
      <c r="D208" s="64"/>
      <c r="E208" s="47"/>
      <c r="F208" s="65"/>
      <c r="G208" s="44"/>
      <c r="H208" s="65"/>
      <c r="K208" s="3"/>
    </row>
    <row r="209" spans="1:11" ht="118.8">
      <c r="A209" s="62" t="s">
        <v>33</v>
      </c>
      <c r="B209" s="86" t="s">
        <v>145</v>
      </c>
      <c r="C209" s="44"/>
      <c r="D209" s="64"/>
      <c r="E209" s="47"/>
      <c r="F209" s="65"/>
      <c r="G209" s="44"/>
      <c r="H209" s="65"/>
      <c r="K209" s="3"/>
    </row>
    <row r="210" spans="1:11" ht="15.6">
      <c r="A210" s="62"/>
      <c r="B210" s="83" t="s">
        <v>78</v>
      </c>
      <c r="C210" s="44" t="s">
        <v>12</v>
      </c>
      <c r="D210" s="64">
        <v>40</v>
      </c>
      <c r="E210" s="47" t="s">
        <v>10</v>
      </c>
      <c r="F210" s="65"/>
      <c r="G210" s="44" t="s">
        <v>11</v>
      </c>
      <c r="H210" s="65">
        <f>D210*F210</f>
        <v>0</v>
      </c>
      <c r="K210" s="3"/>
    </row>
    <row r="211" spans="1:11" ht="15.6">
      <c r="A211" s="62"/>
      <c r="B211" s="83" t="s">
        <v>77</v>
      </c>
      <c r="C211" s="44" t="s">
        <v>12</v>
      </c>
      <c r="D211" s="64">
        <v>160</v>
      </c>
      <c r="E211" s="47" t="s">
        <v>10</v>
      </c>
      <c r="F211" s="65"/>
      <c r="G211" s="44" t="s">
        <v>11</v>
      </c>
      <c r="H211" s="65">
        <f>D211*F211</f>
        <v>0</v>
      </c>
      <c r="K211" s="3"/>
    </row>
    <row r="212" spans="1:11">
      <c r="A212" s="62"/>
      <c r="B212" s="68"/>
      <c r="C212" s="44"/>
      <c r="D212" s="64"/>
      <c r="E212" s="47"/>
      <c r="F212" s="65"/>
      <c r="G212" s="44"/>
      <c r="H212" s="65"/>
      <c r="K212" s="3"/>
    </row>
    <row r="213" spans="1:11" ht="16.2">
      <c r="A213" s="57" t="s">
        <v>31</v>
      </c>
      <c r="B213" s="58" t="s">
        <v>79</v>
      </c>
      <c r="C213" s="77"/>
      <c r="D213" s="77"/>
      <c r="E213" s="54" t="s">
        <v>11</v>
      </c>
      <c r="F213" s="218">
        <f>SUM(H205:H211)</f>
        <v>0</v>
      </c>
      <c r="G213" s="218"/>
      <c r="H213" s="218"/>
      <c r="K213" s="3"/>
    </row>
    <row r="214" spans="1:11">
      <c r="A214" s="62"/>
      <c r="B214" s="68"/>
      <c r="C214" s="44"/>
      <c r="D214" s="64"/>
      <c r="E214" s="47"/>
      <c r="F214" s="65"/>
      <c r="G214" s="44"/>
      <c r="H214" s="65"/>
      <c r="K214" s="3"/>
    </row>
    <row r="215" spans="1:11" ht="15.6">
      <c r="A215" s="55" t="s">
        <v>146</v>
      </c>
      <c r="B215" s="78" t="s">
        <v>147</v>
      </c>
      <c r="C215" s="44"/>
      <c r="D215" s="64"/>
      <c r="E215" s="47"/>
      <c r="F215" s="65"/>
      <c r="G215" s="44"/>
      <c r="H215" s="65"/>
      <c r="K215" s="3"/>
    </row>
    <row r="216" spans="1:11" ht="10.199999999999999" customHeight="1">
      <c r="A216" s="62"/>
      <c r="B216" s="68"/>
      <c r="C216" s="44"/>
      <c r="D216" s="64"/>
      <c r="E216" s="47"/>
      <c r="F216" s="65"/>
      <c r="G216" s="44"/>
      <c r="H216" s="65"/>
      <c r="K216" s="3"/>
    </row>
    <row r="217" spans="1:11" ht="41.4" customHeight="1">
      <c r="A217" s="62" t="s">
        <v>148</v>
      </c>
      <c r="B217" s="86" t="s">
        <v>149</v>
      </c>
      <c r="C217" s="44"/>
      <c r="D217" s="64"/>
      <c r="E217" s="47"/>
      <c r="F217" s="65"/>
      <c r="G217" s="44"/>
      <c r="H217" s="65"/>
      <c r="K217" s="3"/>
    </row>
    <row r="218" spans="1:11">
      <c r="A218" s="62"/>
      <c r="B218" s="86" t="s">
        <v>150</v>
      </c>
      <c r="C218" s="44"/>
      <c r="D218" s="64"/>
      <c r="E218" s="47"/>
      <c r="F218" s="65"/>
      <c r="G218" s="44"/>
      <c r="H218" s="65"/>
      <c r="K218" s="3"/>
    </row>
    <row r="219" spans="1:11">
      <c r="A219" s="62"/>
      <c r="B219" s="86" t="s">
        <v>151</v>
      </c>
      <c r="C219" s="44"/>
      <c r="D219" s="64"/>
      <c r="E219" s="47"/>
      <c r="F219" s="65"/>
      <c r="G219" s="44"/>
      <c r="H219" s="65"/>
      <c r="K219" s="3"/>
    </row>
    <row r="220" spans="1:11">
      <c r="A220" s="62"/>
      <c r="B220" s="86" t="s">
        <v>152</v>
      </c>
      <c r="C220" s="44"/>
      <c r="D220" s="64"/>
      <c r="E220" s="47"/>
      <c r="F220" s="65"/>
      <c r="G220" s="44"/>
      <c r="H220" s="65"/>
      <c r="K220" s="3"/>
    </row>
    <row r="221" spans="1:11">
      <c r="A221" s="62"/>
      <c r="B221" s="86" t="s">
        <v>153</v>
      </c>
      <c r="C221" s="44"/>
      <c r="D221" s="64"/>
      <c r="E221" s="47"/>
      <c r="F221" s="65"/>
      <c r="G221" s="44"/>
      <c r="H221" s="65"/>
      <c r="K221" s="3"/>
    </row>
    <row r="222" spans="1:11">
      <c r="A222" s="62"/>
      <c r="B222" s="86" t="s">
        <v>154</v>
      </c>
      <c r="C222" s="44"/>
      <c r="D222" s="64"/>
      <c r="E222" s="47"/>
      <c r="F222" s="65"/>
      <c r="G222" s="44"/>
      <c r="H222" s="65"/>
      <c r="K222" s="3"/>
    </row>
    <row r="223" spans="1:11" ht="12" customHeight="1">
      <c r="A223" s="62"/>
      <c r="B223" s="86" t="s">
        <v>155</v>
      </c>
      <c r="C223" s="44"/>
      <c r="D223" s="64"/>
      <c r="E223" s="47"/>
      <c r="F223" s="65"/>
      <c r="G223" s="44"/>
      <c r="H223" s="65"/>
      <c r="K223" s="3"/>
    </row>
    <row r="224" spans="1:11">
      <c r="A224" s="62"/>
      <c r="B224" s="86" t="s">
        <v>156</v>
      </c>
      <c r="C224" s="44"/>
      <c r="D224" s="64"/>
      <c r="E224" s="47"/>
      <c r="F224" s="65"/>
      <c r="G224" s="44"/>
      <c r="H224" s="65"/>
      <c r="K224" s="3"/>
    </row>
    <row r="225" spans="1:11">
      <c r="A225" s="62"/>
      <c r="B225" s="86" t="s">
        <v>157</v>
      </c>
      <c r="C225" s="44"/>
      <c r="D225" s="64"/>
      <c r="E225" s="47"/>
      <c r="F225" s="65"/>
      <c r="G225" s="44"/>
      <c r="H225" s="65"/>
      <c r="K225" s="3"/>
    </row>
    <row r="226" spans="1:11">
      <c r="A226" s="62"/>
      <c r="B226" s="86" t="s">
        <v>158</v>
      </c>
      <c r="C226" s="44"/>
      <c r="D226" s="64"/>
      <c r="E226" s="47"/>
      <c r="F226" s="65"/>
      <c r="G226" s="44"/>
      <c r="H226" s="65"/>
      <c r="K226" s="3"/>
    </row>
    <row r="227" spans="1:11">
      <c r="A227" s="62"/>
      <c r="B227" s="86" t="s">
        <v>159</v>
      </c>
      <c r="C227" s="44"/>
      <c r="D227" s="64"/>
      <c r="E227" s="47"/>
      <c r="F227" s="65"/>
      <c r="G227" s="44"/>
      <c r="H227" s="65"/>
      <c r="K227" s="3"/>
    </row>
    <row r="228" spans="1:11">
      <c r="A228" s="62"/>
      <c r="B228" s="86" t="s">
        <v>160</v>
      </c>
      <c r="C228" s="44"/>
      <c r="D228" s="64"/>
      <c r="E228" s="47"/>
      <c r="F228" s="65"/>
      <c r="G228" s="44"/>
      <c r="H228" s="65"/>
      <c r="K228" s="3"/>
    </row>
    <row r="229" spans="1:11">
      <c r="A229" s="62"/>
      <c r="B229" s="86" t="s">
        <v>161</v>
      </c>
      <c r="C229" s="44"/>
      <c r="D229" s="64"/>
      <c r="E229" s="47"/>
      <c r="F229" s="65"/>
      <c r="G229" s="44"/>
      <c r="H229" s="65"/>
      <c r="K229" s="3"/>
    </row>
    <row r="230" spans="1:11">
      <c r="A230" s="62"/>
      <c r="B230" s="86" t="s">
        <v>162</v>
      </c>
      <c r="C230" s="44"/>
      <c r="D230" s="64"/>
      <c r="E230" s="47"/>
      <c r="F230" s="65"/>
      <c r="G230" s="44"/>
      <c r="H230" s="65"/>
      <c r="K230" s="3"/>
    </row>
    <row r="231" spans="1:11">
      <c r="A231" s="62"/>
      <c r="B231" s="86" t="s">
        <v>163</v>
      </c>
      <c r="C231" s="44"/>
      <c r="D231" s="64"/>
      <c r="E231" s="47"/>
      <c r="F231" s="65"/>
      <c r="G231" s="44"/>
      <c r="H231" s="65"/>
      <c r="K231" s="3"/>
    </row>
    <row r="232" spans="1:11">
      <c r="A232" s="62"/>
      <c r="B232" s="86" t="s">
        <v>164</v>
      </c>
      <c r="C232" s="44"/>
      <c r="D232" s="64"/>
      <c r="E232" s="47"/>
      <c r="F232" s="65"/>
      <c r="G232" s="44"/>
      <c r="H232" s="65"/>
      <c r="K232" s="3"/>
    </row>
    <row r="233" spans="1:11">
      <c r="A233" s="62"/>
      <c r="B233" s="86" t="s">
        <v>165</v>
      </c>
      <c r="C233" s="44"/>
      <c r="D233" s="64"/>
      <c r="E233" s="47"/>
      <c r="F233" s="65"/>
      <c r="G233" s="44"/>
      <c r="H233" s="65"/>
      <c r="K233" s="3"/>
    </row>
    <row r="234" spans="1:11">
      <c r="A234" s="62"/>
      <c r="B234" s="86" t="s">
        <v>166</v>
      </c>
      <c r="C234" s="44"/>
      <c r="D234" s="64"/>
      <c r="E234" s="47"/>
      <c r="F234" s="65"/>
      <c r="G234" s="44"/>
      <c r="H234" s="65"/>
      <c r="K234" s="3"/>
    </row>
    <row r="235" spans="1:11">
      <c r="A235" s="62"/>
      <c r="B235" s="86" t="s">
        <v>167</v>
      </c>
      <c r="C235" s="44"/>
      <c r="D235" s="64"/>
      <c r="E235" s="47"/>
      <c r="F235" s="65"/>
      <c r="G235" s="44"/>
      <c r="H235" s="65"/>
      <c r="K235" s="3"/>
    </row>
    <row r="236" spans="1:11" ht="15.75" customHeight="1">
      <c r="A236" s="62"/>
      <c r="B236" s="86" t="s">
        <v>221</v>
      </c>
      <c r="C236" s="44"/>
      <c r="D236" s="64"/>
      <c r="E236" s="47"/>
      <c r="F236" s="65"/>
      <c r="G236" s="44"/>
      <c r="H236" s="65"/>
      <c r="K236" s="3"/>
    </row>
    <row r="237" spans="1:11">
      <c r="A237" s="62"/>
      <c r="B237" s="86" t="s">
        <v>168</v>
      </c>
      <c r="C237" s="44"/>
      <c r="D237" s="64"/>
      <c r="E237" s="47"/>
      <c r="F237" s="65"/>
      <c r="G237" s="44"/>
      <c r="H237" s="65"/>
      <c r="K237" s="3"/>
    </row>
    <row r="238" spans="1:11" ht="26.4">
      <c r="A238" s="62"/>
      <c r="B238" s="86" t="s">
        <v>169</v>
      </c>
      <c r="C238" s="44"/>
      <c r="D238" s="64"/>
      <c r="E238" s="47"/>
      <c r="F238" s="65"/>
      <c r="G238" s="44"/>
      <c r="H238" s="65"/>
      <c r="K238" s="3"/>
    </row>
    <row r="239" spans="1:11" ht="26.4">
      <c r="A239" s="62"/>
      <c r="B239" s="86" t="s">
        <v>170</v>
      </c>
      <c r="C239" s="44"/>
      <c r="D239" s="64"/>
      <c r="E239" s="47"/>
      <c r="F239" s="65"/>
      <c r="G239" s="44"/>
      <c r="H239" s="65"/>
      <c r="K239" s="3"/>
    </row>
    <row r="240" spans="1:11">
      <c r="A240" s="62"/>
      <c r="B240" s="132" t="s">
        <v>171</v>
      </c>
      <c r="C240" s="44" t="s">
        <v>172</v>
      </c>
      <c r="D240" s="64">
        <v>1</v>
      </c>
      <c r="E240" s="47" t="s">
        <v>10</v>
      </c>
      <c r="F240" s="65"/>
      <c r="G240" s="44" t="s">
        <v>11</v>
      </c>
      <c r="H240" s="65">
        <f>D240*F240</f>
        <v>0</v>
      </c>
      <c r="K240" s="3"/>
    </row>
    <row r="241" spans="1:11">
      <c r="A241" s="62"/>
      <c r="B241" s="68"/>
      <c r="C241" s="44"/>
      <c r="D241" s="64"/>
      <c r="E241" s="47"/>
      <c r="F241" s="65"/>
      <c r="G241" s="44"/>
      <c r="H241" s="65"/>
      <c r="K241" s="3"/>
    </row>
    <row r="242" spans="1:11" ht="39.6">
      <c r="A242" s="62" t="s">
        <v>174</v>
      </c>
      <c r="B242" s="86" t="s">
        <v>173</v>
      </c>
      <c r="C242" s="44" t="s">
        <v>14</v>
      </c>
      <c r="D242" s="64">
        <v>1</v>
      </c>
      <c r="E242" s="47" t="s">
        <v>10</v>
      </c>
      <c r="F242" s="65"/>
      <c r="G242" s="44" t="s">
        <v>11</v>
      </c>
      <c r="H242" s="65">
        <f>D242*F242</f>
        <v>0</v>
      </c>
      <c r="K242" s="3"/>
    </row>
    <row r="243" spans="1:11">
      <c r="A243" s="62"/>
      <c r="B243" s="68"/>
      <c r="C243" s="44"/>
      <c r="D243" s="64"/>
      <c r="E243" s="47"/>
      <c r="F243" s="65"/>
      <c r="G243" s="44"/>
      <c r="H243" s="65"/>
      <c r="K243" s="3"/>
    </row>
    <row r="244" spans="1:11" ht="184.2" customHeight="1">
      <c r="A244" s="62" t="s">
        <v>176</v>
      </c>
      <c r="B244" s="86" t="s">
        <v>175</v>
      </c>
      <c r="C244" s="44" t="s">
        <v>14</v>
      </c>
      <c r="D244" s="64">
        <v>3</v>
      </c>
      <c r="E244" s="47" t="s">
        <v>10</v>
      </c>
      <c r="F244" s="65"/>
      <c r="G244" s="44" t="s">
        <v>11</v>
      </c>
      <c r="H244" s="65">
        <f>D244*F244</f>
        <v>0</v>
      </c>
      <c r="K244" s="3"/>
    </row>
    <row r="245" spans="1:11">
      <c r="A245" s="62"/>
      <c r="B245" s="68"/>
      <c r="C245" s="44"/>
      <c r="D245" s="64"/>
      <c r="E245" s="47"/>
      <c r="F245" s="65"/>
      <c r="G245" s="44"/>
      <c r="H245" s="65"/>
      <c r="K245" s="3"/>
    </row>
    <row r="246" spans="1:11" ht="198">
      <c r="A246" s="62" t="s">
        <v>178</v>
      </c>
      <c r="B246" s="86" t="s">
        <v>177</v>
      </c>
      <c r="C246" s="44" t="s">
        <v>14</v>
      </c>
      <c r="D246" s="64">
        <v>4</v>
      </c>
      <c r="E246" s="47" t="s">
        <v>10</v>
      </c>
      <c r="F246" s="65"/>
      <c r="G246" s="44" t="s">
        <v>11</v>
      </c>
      <c r="H246" s="65">
        <f>D246*F246</f>
        <v>0</v>
      </c>
      <c r="K246" s="3"/>
    </row>
    <row r="247" spans="1:11" ht="145.19999999999999" customHeight="1">
      <c r="A247" s="62" t="s">
        <v>180</v>
      </c>
      <c r="B247" s="86" t="s">
        <v>179</v>
      </c>
      <c r="C247" s="44" t="s">
        <v>14</v>
      </c>
      <c r="D247" s="64">
        <v>21</v>
      </c>
      <c r="E247" s="47" t="s">
        <v>10</v>
      </c>
      <c r="F247" s="65"/>
      <c r="G247" s="44" t="s">
        <v>11</v>
      </c>
      <c r="H247" s="65">
        <f>D247*F247</f>
        <v>0</v>
      </c>
      <c r="K247" s="3"/>
    </row>
    <row r="248" spans="1:11">
      <c r="A248" s="62"/>
      <c r="B248" s="68"/>
      <c r="C248" s="44"/>
      <c r="D248" s="64"/>
      <c r="E248" s="47"/>
      <c r="F248" s="65"/>
      <c r="G248" s="44"/>
      <c r="H248" s="65"/>
      <c r="K248" s="3"/>
    </row>
    <row r="249" spans="1:11" ht="134.4" customHeight="1">
      <c r="A249" s="62" t="s">
        <v>182</v>
      </c>
      <c r="B249" s="86" t="s">
        <v>181</v>
      </c>
      <c r="C249" s="44" t="s">
        <v>14</v>
      </c>
      <c r="D249" s="64">
        <v>1</v>
      </c>
      <c r="E249" s="47" t="s">
        <v>10</v>
      </c>
      <c r="F249" s="65"/>
      <c r="G249" s="44" t="s">
        <v>11</v>
      </c>
      <c r="H249" s="65">
        <f>D249*F249</f>
        <v>0</v>
      </c>
      <c r="K249" s="3"/>
    </row>
    <row r="250" spans="1:11">
      <c r="A250" s="62"/>
      <c r="B250" s="68"/>
      <c r="C250" s="44"/>
      <c r="D250" s="64"/>
      <c r="E250" s="47"/>
      <c r="F250" s="65"/>
      <c r="G250" s="44"/>
      <c r="H250" s="65"/>
      <c r="K250" s="3"/>
    </row>
    <row r="251" spans="1:11" ht="132" customHeight="1">
      <c r="A251" s="62" t="s">
        <v>185</v>
      </c>
      <c r="B251" s="86" t="s">
        <v>183</v>
      </c>
      <c r="C251" s="44" t="s">
        <v>14</v>
      </c>
      <c r="D251" s="64">
        <v>1</v>
      </c>
      <c r="E251" s="47" t="s">
        <v>10</v>
      </c>
      <c r="F251" s="65"/>
      <c r="G251" s="44" t="s">
        <v>11</v>
      </c>
      <c r="H251" s="65">
        <f>D251*F251</f>
        <v>0</v>
      </c>
      <c r="K251" s="3"/>
    </row>
    <row r="252" spans="1:11">
      <c r="A252" s="62"/>
      <c r="B252" s="68"/>
      <c r="C252" s="44"/>
      <c r="D252" s="64"/>
      <c r="E252" s="47"/>
      <c r="F252" s="65"/>
      <c r="G252" s="44"/>
      <c r="H252" s="65"/>
      <c r="K252" s="3"/>
    </row>
    <row r="253" spans="1:11" ht="92.4">
      <c r="A253" s="62" t="s">
        <v>187</v>
      </c>
      <c r="B253" s="86" t="s">
        <v>184</v>
      </c>
      <c r="C253" s="44" t="s">
        <v>14</v>
      </c>
      <c r="D253" s="64">
        <v>7</v>
      </c>
      <c r="E253" s="47" t="s">
        <v>10</v>
      </c>
      <c r="F253" s="65"/>
      <c r="G253" s="44" t="s">
        <v>11</v>
      </c>
      <c r="H253" s="65">
        <f>D253*F253</f>
        <v>0</v>
      </c>
      <c r="K253" s="3"/>
    </row>
    <row r="254" spans="1:11">
      <c r="A254" s="62"/>
      <c r="B254" s="68"/>
      <c r="C254" s="44"/>
      <c r="D254" s="64"/>
      <c r="E254" s="47"/>
      <c r="F254" s="65"/>
      <c r="G254" s="44"/>
      <c r="H254" s="65"/>
      <c r="K254" s="3"/>
    </row>
    <row r="255" spans="1:11" ht="78.599999999999994" customHeight="1">
      <c r="A255" s="62" t="s">
        <v>200</v>
      </c>
      <c r="B255" s="86" t="s">
        <v>186</v>
      </c>
      <c r="C255" s="44" t="s">
        <v>14</v>
      </c>
      <c r="D255" s="64">
        <v>3</v>
      </c>
      <c r="E255" s="47" t="s">
        <v>10</v>
      </c>
      <c r="F255" s="65"/>
      <c r="G255" s="44" t="s">
        <v>11</v>
      </c>
      <c r="H255" s="65">
        <f>D255*F255</f>
        <v>0</v>
      </c>
      <c r="K255" s="3"/>
    </row>
    <row r="256" spans="1:11">
      <c r="A256" s="62"/>
      <c r="B256" s="68"/>
      <c r="C256" s="44"/>
      <c r="D256" s="64"/>
      <c r="E256" s="47"/>
      <c r="F256" s="65"/>
      <c r="G256" s="44"/>
      <c r="H256" s="65"/>
      <c r="K256" s="3"/>
    </row>
    <row r="257" spans="1:11" ht="52.8">
      <c r="A257" s="62" t="s">
        <v>206</v>
      </c>
      <c r="B257" s="86" t="s">
        <v>188</v>
      </c>
      <c r="C257" s="44"/>
      <c r="D257" s="64"/>
      <c r="E257" s="47"/>
      <c r="F257" s="65"/>
      <c r="G257" s="44"/>
      <c r="H257" s="65"/>
      <c r="K257" s="3"/>
    </row>
    <row r="258" spans="1:11">
      <c r="A258" s="62"/>
      <c r="B258" s="86" t="s">
        <v>189</v>
      </c>
      <c r="C258" s="44" t="s">
        <v>201</v>
      </c>
      <c r="D258" s="64">
        <v>140</v>
      </c>
      <c r="E258" s="47" t="s">
        <v>10</v>
      </c>
      <c r="F258" s="64"/>
      <c r="G258" s="44" t="s">
        <v>11</v>
      </c>
      <c r="H258" s="65">
        <f t="shared" ref="H258:H268" si="4">D258*F258</f>
        <v>0</v>
      </c>
      <c r="K258" s="3"/>
    </row>
    <row r="259" spans="1:11">
      <c r="A259" s="62"/>
      <c r="B259" s="86" t="s">
        <v>190</v>
      </c>
      <c r="C259" s="44" t="s">
        <v>201</v>
      </c>
      <c r="D259" s="64">
        <v>304</v>
      </c>
      <c r="E259" s="47" t="s">
        <v>10</v>
      </c>
      <c r="F259" s="64"/>
      <c r="G259" s="44" t="s">
        <v>11</v>
      </c>
      <c r="H259" s="65">
        <f t="shared" si="4"/>
        <v>0</v>
      </c>
      <c r="K259" s="3"/>
    </row>
    <row r="260" spans="1:11">
      <c r="A260" s="62"/>
      <c r="B260" s="86" t="s">
        <v>191</v>
      </c>
      <c r="C260" s="44" t="s">
        <v>201</v>
      </c>
      <c r="D260" s="64">
        <v>450</v>
      </c>
      <c r="E260" s="47" t="s">
        <v>10</v>
      </c>
      <c r="F260" s="64"/>
      <c r="G260" s="44" t="s">
        <v>11</v>
      </c>
      <c r="H260" s="65">
        <f t="shared" si="4"/>
        <v>0</v>
      </c>
      <c r="K260" s="3"/>
    </row>
    <row r="261" spans="1:11" ht="39.6">
      <c r="A261" s="62"/>
      <c r="B261" s="86" t="s">
        <v>192</v>
      </c>
      <c r="C261" s="44" t="s">
        <v>14</v>
      </c>
      <c r="D261" s="64">
        <v>2</v>
      </c>
      <c r="E261" s="47" t="s">
        <v>10</v>
      </c>
      <c r="F261" s="64"/>
      <c r="G261" s="44" t="s">
        <v>11</v>
      </c>
      <c r="H261" s="65">
        <f t="shared" si="4"/>
        <v>0</v>
      </c>
      <c r="K261" s="3"/>
    </row>
    <row r="262" spans="1:11">
      <c r="A262" s="62"/>
      <c r="B262" s="86" t="s">
        <v>193</v>
      </c>
      <c r="C262" s="44" t="s">
        <v>14</v>
      </c>
      <c r="D262" s="64">
        <v>1</v>
      </c>
      <c r="E262" s="47" t="s">
        <v>10</v>
      </c>
      <c r="F262" s="64"/>
      <c r="G262" s="44" t="s">
        <v>11</v>
      </c>
      <c r="H262" s="65">
        <f t="shared" si="4"/>
        <v>0</v>
      </c>
      <c r="K262" s="3"/>
    </row>
    <row r="263" spans="1:11">
      <c r="A263" s="62"/>
      <c r="B263" s="86" t="s">
        <v>194</v>
      </c>
      <c r="C263" s="44"/>
      <c r="D263" s="64"/>
      <c r="E263" s="47"/>
      <c r="F263" s="64"/>
      <c r="G263" s="44"/>
      <c r="H263" s="65"/>
      <c r="K263" s="3"/>
    </row>
    <row r="264" spans="1:11">
      <c r="A264" s="62"/>
      <c r="B264" s="86" t="s">
        <v>195</v>
      </c>
      <c r="C264" s="44"/>
      <c r="D264" s="64"/>
      <c r="E264" s="47"/>
      <c r="F264" s="64"/>
      <c r="G264" s="44"/>
      <c r="H264" s="65"/>
      <c r="K264" s="3"/>
    </row>
    <row r="265" spans="1:11" ht="13.8">
      <c r="A265" s="62"/>
      <c r="B265" s="86" t="s">
        <v>196</v>
      </c>
      <c r="C265" s="44"/>
      <c r="D265" s="64"/>
      <c r="E265" s="47"/>
      <c r="F265" s="64"/>
      <c r="G265" s="44"/>
      <c r="H265" s="65"/>
      <c r="K265" s="3"/>
    </row>
    <row r="266" spans="1:11">
      <c r="A266" s="62"/>
      <c r="B266" s="86" t="s">
        <v>197</v>
      </c>
      <c r="C266" s="44"/>
      <c r="D266" s="64"/>
      <c r="E266" s="47"/>
      <c r="F266" s="64"/>
      <c r="G266" s="44"/>
      <c r="H266" s="65"/>
      <c r="K266" s="3"/>
    </row>
    <row r="267" spans="1:11">
      <c r="A267" s="62"/>
      <c r="B267" s="86" t="s">
        <v>198</v>
      </c>
      <c r="C267" s="44" t="s">
        <v>14</v>
      </c>
      <c r="D267" s="64">
        <v>25</v>
      </c>
      <c r="E267" s="47" t="s">
        <v>10</v>
      </c>
      <c r="F267" s="64"/>
      <c r="G267" s="44" t="s">
        <v>11</v>
      </c>
      <c r="H267" s="65">
        <f t="shared" si="4"/>
        <v>0</v>
      </c>
      <c r="K267" s="3"/>
    </row>
    <row r="268" spans="1:11">
      <c r="A268" s="62"/>
      <c r="B268" s="86" t="s">
        <v>199</v>
      </c>
      <c r="C268" s="44" t="s">
        <v>14</v>
      </c>
      <c r="D268" s="64">
        <v>5</v>
      </c>
      <c r="E268" s="47" t="s">
        <v>10</v>
      </c>
      <c r="F268" s="64"/>
      <c r="G268" s="44" t="s">
        <v>11</v>
      </c>
      <c r="H268" s="65">
        <f t="shared" si="4"/>
        <v>0</v>
      </c>
      <c r="K268" s="3"/>
    </row>
    <row r="269" spans="1:11">
      <c r="A269" s="62"/>
      <c r="B269" s="86"/>
      <c r="C269" s="44"/>
      <c r="D269" s="64"/>
      <c r="E269" s="47"/>
      <c r="F269" s="64"/>
      <c r="G269" s="44"/>
      <c r="H269" s="65"/>
      <c r="K269" s="3"/>
    </row>
    <row r="270" spans="1:11" ht="52.8">
      <c r="A270" s="62" t="s">
        <v>209</v>
      </c>
      <c r="B270" s="86" t="s">
        <v>202</v>
      </c>
      <c r="C270" s="44"/>
      <c r="D270" s="64"/>
      <c r="E270" s="47"/>
      <c r="F270" s="64"/>
      <c r="G270" s="44"/>
      <c r="H270" s="65"/>
      <c r="K270" s="3"/>
    </row>
    <row r="271" spans="1:11">
      <c r="A271" s="62"/>
      <c r="B271" s="86" t="s">
        <v>203</v>
      </c>
      <c r="C271" s="44" t="s">
        <v>201</v>
      </c>
      <c r="D271" s="64">
        <v>100</v>
      </c>
      <c r="E271" s="47" t="s">
        <v>10</v>
      </c>
      <c r="F271" s="64"/>
      <c r="G271" s="44" t="s">
        <v>11</v>
      </c>
      <c r="H271" s="64">
        <f t="shared" ref="H271:H275" si="5">D271*F271</f>
        <v>0</v>
      </c>
      <c r="K271" s="3"/>
    </row>
    <row r="272" spans="1:11">
      <c r="A272" s="62"/>
      <c r="B272" s="86" t="s">
        <v>191</v>
      </c>
      <c r="C272" s="44" t="s">
        <v>201</v>
      </c>
      <c r="D272" s="64">
        <v>100</v>
      </c>
      <c r="E272" s="47" t="s">
        <v>10</v>
      </c>
      <c r="F272" s="64"/>
      <c r="G272" s="44" t="s">
        <v>11</v>
      </c>
      <c r="H272" s="64">
        <f t="shared" si="5"/>
        <v>0</v>
      </c>
      <c r="K272" s="3"/>
    </row>
    <row r="273" spans="1:11" ht="39.6">
      <c r="A273" s="62"/>
      <c r="B273" s="86" t="s">
        <v>204</v>
      </c>
      <c r="C273" s="44" t="s">
        <v>14</v>
      </c>
      <c r="D273" s="64">
        <v>6</v>
      </c>
      <c r="E273" s="47" t="s">
        <v>10</v>
      </c>
      <c r="F273" s="64"/>
      <c r="G273" s="44" t="s">
        <v>11</v>
      </c>
      <c r="H273" s="64">
        <f t="shared" si="5"/>
        <v>0</v>
      </c>
      <c r="K273" s="3"/>
    </row>
    <row r="274" spans="1:11" ht="26.4">
      <c r="A274" s="62"/>
      <c r="B274" s="86" t="s">
        <v>205</v>
      </c>
      <c r="C274" s="44" t="s">
        <v>14</v>
      </c>
      <c r="D274" s="64">
        <v>6</v>
      </c>
      <c r="E274" s="47" t="s">
        <v>10</v>
      </c>
      <c r="F274" s="64"/>
      <c r="G274" s="44" t="s">
        <v>11</v>
      </c>
      <c r="H274" s="64">
        <f t="shared" si="5"/>
        <v>0</v>
      </c>
      <c r="K274" s="3"/>
    </row>
    <row r="275" spans="1:11">
      <c r="A275" s="62"/>
      <c r="B275" s="86" t="s">
        <v>198</v>
      </c>
      <c r="C275" s="44" t="s">
        <v>14</v>
      </c>
      <c r="D275" s="64">
        <v>5</v>
      </c>
      <c r="E275" s="47" t="s">
        <v>10</v>
      </c>
      <c r="F275" s="64"/>
      <c r="G275" s="44" t="s">
        <v>11</v>
      </c>
      <c r="H275" s="64">
        <f t="shared" si="5"/>
        <v>0</v>
      </c>
      <c r="K275" s="3"/>
    </row>
    <row r="276" spans="1:11">
      <c r="A276" s="62"/>
      <c r="B276" s="86"/>
      <c r="C276" s="64"/>
      <c r="D276" s="64"/>
      <c r="E276" s="64"/>
      <c r="F276" s="64"/>
      <c r="G276" s="64"/>
      <c r="H276" s="64"/>
      <c r="K276" s="3"/>
    </row>
    <row r="277" spans="1:11" ht="66">
      <c r="A277" s="62" t="s">
        <v>210</v>
      </c>
      <c r="B277" s="86" t="s">
        <v>207</v>
      </c>
      <c r="C277" s="44"/>
      <c r="D277" s="64"/>
      <c r="E277" s="47"/>
      <c r="F277" s="64"/>
      <c r="G277" s="44"/>
      <c r="H277" s="65"/>
      <c r="K277" s="3"/>
    </row>
    <row r="278" spans="1:11">
      <c r="A278" s="62"/>
      <c r="B278" s="86" t="s">
        <v>208</v>
      </c>
      <c r="C278" s="44" t="s">
        <v>201</v>
      </c>
      <c r="D278" s="64">
        <v>50</v>
      </c>
      <c r="E278" s="47" t="s">
        <v>10</v>
      </c>
      <c r="F278" s="64"/>
      <c r="G278" s="44" t="s">
        <v>11</v>
      </c>
      <c r="H278" s="64">
        <f t="shared" ref="H278" si="6">D278*F278</f>
        <v>0</v>
      </c>
      <c r="K278" s="3"/>
    </row>
    <row r="279" spans="1:11">
      <c r="A279" s="62"/>
      <c r="B279" s="86"/>
      <c r="C279" s="44"/>
      <c r="D279" s="64"/>
      <c r="E279" s="47"/>
      <c r="F279" s="64"/>
      <c r="G279" s="44"/>
      <c r="H279" s="65"/>
      <c r="K279" s="3"/>
    </row>
    <row r="280" spans="1:11">
      <c r="A280" s="62"/>
      <c r="B280" s="86"/>
      <c r="C280" s="44"/>
      <c r="D280" s="64"/>
      <c r="E280" s="47"/>
      <c r="F280" s="64"/>
      <c r="G280" s="44"/>
      <c r="H280" s="65"/>
      <c r="K280" s="3"/>
    </row>
    <row r="281" spans="1:11" ht="67.95" customHeight="1">
      <c r="A281" s="62" t="s">
        <v>214</v>
      </c>
      <c r="B281" s="86" t="s">
        <v>212</v>
      </c>
      <c r="C281" s="44" t="s">
        <v>211</v>
      </c>
      <c r="D281" s="64">
        <v>20</v>
      </c>
      <c r="E281" s="47" t="s">
        <v>10</v>
      </c>
      <c r="F281" s="64"/>
      <c r="G281" s="44" t="s">
        <v>11</v>
      </c>
      <c r="H281" s="64">
        <f t="shared" ref="H281" si="7">D281*F281</f>
        <v>0</v>
      </c>
      <c r="K281" s="3"/>
    </row>
    <row r="282" spans="1:11">
      <c r="A282" s="62"/>
      <c r="B282" s="86"/>
      <c r="C282" s="44"/>
      <c r="D282" s="64"/>
      <c r="E282" s="47"/>
      <c r="F282" s="64"/>
      <c r="G282" s="44"/>
      <c r="H282" s="65"/>
      <c r="K282" s="3"/>
    </row>
    <row r="283" spans="1:11" ht="66">
      <c r="A283" s="62" t="s">
        <v>215</v>
      </c>
      <c r="B283" s="86" t="s">
        <v>213</v>
      </c>
      <c r="C283" s="44" t="s">
        <v>14</v>
      </c>
      <c r="D283" s="64">
        <v>1</v>
      </c>
      <c r="E283" s="47" t="s">
        <v>10</v>
      </c>
      <c r="F283" s="64"/>
      <c r="G283" s="44" t="s">
        <v>11</v>
      </c>
      <c r="H283" s="64">
        <f t="shared" ref="H283" si="8">D283*F283</f>
        <v>0</v>
      </c>
      <c r="K283" s="3"/>
    </row>
    <row r="284" spans="1:11">
      <c r="A284" s="62"/>
      <c r="B284" s="86"/>
      <c r="C284" s="44"/>
      <c r="D284" s="64"/>
      <c r="E284" s="47"/>
      <c r="F284" s="64"/>
      <c r="G284" s="44"/>
      <c r="H284" s="65"/>
      <c r="K284" s="3"/>
    </row>
    <row r="285" spans="1:11" ht="39.6">
      <c r="A285" s="62" t="s">
        <v>222</v>
      </c>
      <c r="B285" s="86" t="s">
        <v>216</v>
      </c>
      <c r="C285" s="44" t="s">
        <v>14</v>
      </c>
      <c r="D285" s="64">
        <v>1</v>
      </c>
      <c r="E285" s="47" t="s">
        <v>10</v>
      </c>
      <c r="F285" s="64"/>
      <c r="G285" s="44" t="s">
        <v>11</v>
      </c>
      <c r="H285" s="64">
        <f t="shared" ref="H285" si="9">D285*F285</f>
        <v>0</v>
      </c>
      <c r="K285" s="3"/>
    </row>
    <row r="286" spans="1:11">
      <c r="A286" s="62"/>
      <c r="B286" s="86"/>
      <c r="C286" s="44"/>
      <c r="D286" s="64"/>
      <c r="E286" s="47"/>
      <c r="F286" s="64"/>
      <c r="G286" s="44"/>
      <c r="H286" s="65"/>
      <c r="K286" s="3"/>
    </row>
    <row r="287" spans="1:11" ht="16.2">
      <c r="A287" s="57" t="s">
        <v>146</v>
      </c>
      <c r="B287" s="58" t="s">
        <v>217</v>
      </c>
      <c r="C287" s="77"/>
      <c r="D287" s="77"/>
      <c r="E287" s="54" t="s">
        <v>11</v>
      </c>
      <c r="F287" s="127"/>
      <c r="G287" s="127"/>
      <c r="H287" s="127">
        <f>SUM(H240:H286)</f>
        <v>0</v>
      </c>
      <c r="K287" s="3"/>
    </row>
    <row r="288" spans="1:11">
      <c r="A288" s="62"/>
      <c r="B288" s="86"/>
      <c r="C288" s="44"/>
      <c r="D288" s="64"/>
      <c r="E288" s="47"/>
      <c r="F288" s="64"/>
      <c r="G288" s="44"/>
      <c r="H288" s="65"/>
      <c r="K288" s="3"/>
    </row>
    <row r="289" spans="1:11">
      <c r="A289" s="62"/>
      <c r="B289" s="86"/>
      <c r="C289" s="44"/>
      <c r="D289" s="64"/>
      <c r="E289" s="47"/>
      <c r="F289" s="64"/>
      <c r="G289" s="44"/>
      <c r="H289" s="65"/>
      <c r="K289" s="3"/>
    </row>
    <row r="290" spans="1:11">
      <c r="A290" s="62"/>
      <c r="B290" s="86"/>
      <c r="C290" s="44"/>
      <c r="D290" s="64"/>
      <c r="E290" s="47"/>
      <c r="F290" s="64"/>
      <c r="G290" s="44"/>
      <c r="H290" s="65"/>
      <c r="K290" s="3"/>
    </row>
    <row r="291" spans="1:11">
      <c r="A291" s="62"/>
      <c r="B291" s="86"/>
      <c r="C291" s="44"/>
      <c r="D291" s="64"/>
      <c r="E291" s="47"/>
      <c r="F291" s="64"/>
      <c r="G291" s="44"/>
      <c r="H291" s="65"/>
      <c r="K291" s="3"/>
    </row>
    <row r="292" spans="1:11">
      <c r="A292" s="62"/>
      <c r="B292" s="86"/>
      <c r="C292" s="44"/>
      <c r="D292" s="64"/>
      <c r="E292" s="47"/>
      <c r="F292" s="64"/>
      <c r="G292" s="44"/>
      <c r="H292" s="65"/>
      <c r="K292" s="3"/>
    </row>
    <row r="293" spans="1:11">
      <c r="A293" s="62"/>
      <c r="B293" s="86"/>
      <c r="C293" s="44"/>
      <c r="D293" s="64"/>
      <c r="E293" s="47"/>
      <c r="F293" s="64"/>
      <c r="G293" s="44"/>
      <c r="H293" s="65"/>
      <c r="K293" s="3"/>
    </row>
    <row r="294" spans="1:11">
      <c r="A294" s="62"/>
      <c r="B294" s="86"/>
      <c r="C294" s="44"/>
      <c r="D294" s="64"/>
      <c r="E294" s="47"/>
      <c r="F294" s="64"/>
      <c r="G294" s="44"/>
      <c r="H294" s="65"/>
      <c r="K294" s="3"/>
    </row>
    <row r="295" spans="1:11">
      <c r="A295" s="62"/>
      <c r="B295" s="86"/>
      <c r="C295" s="44"/>
      <c r="D295" s="64"/>
      <c r="E295" s="47"/>
      <c r="F295" s="64"/>
      <c r="G295" s="44"/>
      <c r="H295" s="65"/>
      <c r="K295" s="3"/>
    </row>
    <row r="296" spans="1:11">
      <c r="A296" s="62"/>
      <c r="B296" s="86"/>
      <c r="C296" s="44"/>
      <c r="D296" s="64"/>
      <c r="E296" s="47"/>
      <c r="F296" s="64"/>
      <c r="G296" s="44"/>
      <c r="H296" s="65"/>
      <c r="K296" s="3"/>
    </row>
    <row r="297" spans="1:11">
      <c r="A297" s="62"/>
      <c r="B297" s="86"/>
      <c r="C297" s="44"/>
      <c r="D297" s="64"/>
      <c r="E297" s="47"/>
      <c r="F297" s="64"/>
      <c r="G297" s="44"/>
      <c r="H297" s="65"/>
      <c r="K297" s="3"/>
    </row>
    <row r="298" spans="1:11">
      <c r="A298" s="62"/>
      <c r="B298" s="86"/>
      <c r="C298" s="44"/>
      <c r="D298" s="64"/>
      <c r="E298" s="47"/>
      <c r="F298" s="64"/>
      <c r="G298" s="44"/>
      <c r="H298" s="65"/>
      <c r="K298" s="3"/>
    </row>
    <row r="299" spans="1:11">
      <c r="A299" s="62"/>
      <c r="B299" s="86"/>
      <c r="C299" s="44"/>
      <c r="D299" s="64"/>
      <c r="E299" s="47"/>
      <c r="F299" s="64"/>
      <c r="G299" s="44"/>
      <c r="H299" s="65"/>
      <c r="K299" s="3"/>
    </row>
    <row r="300" spans="1:11">
      <c r="A300" s="62"/>
      <c r="B300" s="86"/>
      <c r="C300" s="44"/>
      <c r="D300" s="64"/>
      <c r="E300" s="47"/>
      <c r="F300" s="64"/>
      <c r="G300" s="44"/>
      <c r="H300" s="65"/>
      <c r="K300" s="3"/>
    </row>
    <row r="301" spans="1:11">
      <c r="A301" s="62"/>
      <c r="B301" s="86"/>
      <c r="C301" s="44"/>
      <c r="D301" s="64"/>
      <c r="E301" s="47"/>
      <c r="F301" s="64"/>
      <c r="G301" s="44"/>
      <c r="H301" s="65"/>
      <c r="K301" s="3"/>
    </row>
    <row r="302" spans="1:11">
      <c r="A302" s="62"/>
      <c r="B302" s="86"/>
      <c r="C302" s="44"/>
      <c r="D302" s="64"/>
      <c r="E302" s="47"/>
      <c r="F302" s="64"/>
      <c r="G302" s="44"/>
      <c r="H302" s="65"/>
      <c r="K302" s="3"/>
    </row>
    <row r="303" spans="1:11">
      <c r="A303" s="62"/>
      <c r="B303" s="68"/>
      <c r="C303" s="44"/>
      <c r="D303" s="64"/>
      <c r="E303" s="47"/>
      <c r="F303" s="65"/>
      <c r="G303" s="44"/>
      <c r="H303" s="65"/>
      <c r="K303" s="3"/>
    </row>
    <row r="304" spans="1:11">
      <c r="A304" s="62"/>
      <c r="B304" s="68"/>
      <c r="C304" s="44"/>
      <c r="D304" s="64"/>
      <c r="E304" s="47"/>
      <c r="F304" s="65"/>
      <c r="G304" s="44"/>
      <c r="H304" s="65"/>
      <c r="K304" s="3"/>
    </row>
    <row r="305" spans="1:11">
      <c r="A305" s="62"/>
      <c r="B305" s="68"/>
      <c r="C305" s="44"/>
      <c r="D305" s="64"/>
      <c r="E305" s="47"/>
      <c r="F305" s="65"/>
      <c r="G305" s="44"/>
      <c r="H305" s="65"/>
      <c r="K305" s="3"/>
    </row>
    <row r="306" spans="1:11" ht="16.2">
      <c r="A306" s="57"/>
      <c r="B306" s="77"/>
      <c r="C306" s="44"/>
      <c r="D306" s="64"/>
      <c r="E306" s="47"/>
      <c r="F306" s="65"/>
      <c r="G306" s="44"/>
      <c r="H306" s="65"/>
    </row>
    <row r="307" spans="1:11" ht="16.2">
      <c r="A307" s="57"/>
      <c r="B307" s="77"/>
      <c r="C307" s="44"/>
      <c r="D307" s="64"/>
      <c r="E307" s="47"/>
      <c r="F307" s="65"/>
      <c r="G307" s="44"/>
      <c r="H307" s="65"/>
      <c r="K307" s="3"/>
    </row>
    <row r="308" spans="1:11" ht="22.8">
      <c r="A308" s="217" t="s">
        <v>47</v>
      </c>
      <c r="B308" s="217"/>
      <c r="C308" s="217"/>
      <c r="D308" s="217"/>
      <c r="E308" s="217"/>
      <c r="F308" s="217"/>
      <c r="G308" s="217"/>
      <c r="H308" s="217"/>
      <c r="K308" s="3"/>
    </row>
    <row r="309" spans="1:11" ht="28.2">
      <c r="A309" s="87"/>
      <c r="B309" s="87"/>
      <c r="C309" s="87"/>
      <c r="D309" s="88"/>
      <c r="E309" s="89"/>
      <c r="F309" s="87"/>
      <c r="G309" s="87"/>
      <c r="H309" s="87"/>
      <c r="K309" s="3"/>
    </row>
    <row r="310" spans="1:11">
      <c r="A310" s="99"/>
      <c r="B310" s="133"/>
      <c r="C310" s="134"/>
      <c r="D310" s="135"/>
      <c r="E310" s="134"/>
      <c r="F310" s="133"/>
      <c r="G310" s="134"/>
      <c r="H310" s="133"/>
      <c r="K310" s="3"/>
    </row>
    <row r="311" spans="1:11" ht="16.8">
      <c r="A311" s="92" t="s">
        <v>39</v>
      </c>
      <c r="B311" s="93" t="s">
        <v>48</v>
      </c>
      <c r="C311" s="93"/>
      <c r="D311" s="94"/>
      <c r="E311" s="95"/>
      <c r="F311" s="93"/>
      <c r="G311" s="96" t="s">
        <v>11</v>
      </c>
      <c r="H311" s="97">
        <f>H168</f>
        <v>0</v>
      </c>
      <c r="K311" s="3"/>
    </row>
    <row r="312" spans="1:11" ht="16.8">
      <c r="A312" s="92" t="s">
        <v>40</v>
      </c>
      <c r="B312" s="93" t="s">
        <v>1</v>
      </c>
      <c r="C312" s="93"/>
      <c r="D312" s="93"/>
      <c r="E312" s="98"/>
      <c r="F312" s="93"/>
      <c r="G312" s="96" t="s">
        <v>11</v>
      </c>
      <c r="H312" s="97">
        <f>F177</f>
        <v>0</v>
      </c>
      <c r="K312" s="3"/>
    </row>
    <row r="313" spans="1:11" ht="16.8">
      <c r="A313" s="92" t="s">
        <v>41</v>
      </c>
      <c r="B313" s="93" t="s">
        <v>91</v>
      </c>
      <c r="C313" s="93"/>
      <c r="D313" s="94"/>
      <c r="E313" s="95"/>
      <c r="F313" s="93"/>
      <c r="G313" s="96" t="s">
        <v>11</v>
      </c>
      <c r="H313" s="97">
        <f>F187</f>
        <v>0</v>
      </c>
      <c r="K313" s="3"/>
    </row>
    <row r="314" spans="1:11" ht="16.8">
      <c r="A314" s="92" t="s">
        <v>42</v>
      </c>
      <c r="B314" s="93" t="s">
        <v>106</v>
      </c>
      <c r="C314" s="93"/>
      <c r="D314" s="94"/>
      <c r="E314" s="95"/>
      <c r="F314" s="93"/>
      <c r="G314" s="96" t="s">
        <v>11</v>
      </c>
      <c r="H314" s="97">
        <f>H195</f>
        <v>0</v>
      </c>
      <c r="K314" s="3"/>
    </row>
    <row r="315" spans="1:11" ht="16.8">
      <c r="A315" s="92" t="s">
        <v>43</v>
      </c>
      <c r="B315" s="93" t="s">
        <v>3</v>
      </c>
      <c r="C315" s="93"/>
      <c r="D315" s="94"/>
      <c r="E315" s="95"/>
      <c r="F315" s="93"/>
      <c r="G315" s="96" t="s">
        <v>11</v>
      </c>
      <c r="H315" s="97">
        <f>H203</f>
        <v>0</v>
      </c>
      <c r="K315" s="3"/>
    </row>
    <row r="316" spans="1:11" ht="16.8">
      <c r="A316" s="92" t="s">
        <v>44</v>
      </c>
      <c r="B316" s="93" t="s">
        <v>76</v>
      </c>
      <c r="C316" s="93"/>
      <c r="D316" s="94"/>
      <c r="E316" s="95"/>
      <c r="F316" s="93"/>
      <c r="G316" s="96" t="s">
        <v>11</v>
      </c>
      <c r="H316" s="97">
        <f>F213</f>
        <v>0</v>
      </c>
      <c r="K316" s="3"/>
    </row>
    <row r="317" spans="1:11" ht="16.8">
      <c r="A317" s="92" t="s">
        <v>218</v>
      </c>
      <c r="B317" s="93" t="s">
        <v>147</v>
      </c>
      <c r="C317" s="93"/>
      <c r="D317" s="94"/>
      <c r="E317" s="95"/>
      <c r="F317" s="93"/>
      <c r="G317" s="96" t="s">
        <v>11</v>
      </c>
      <c r="H317" s="97">
        <f>H287</f>
        <v>0</v>
      </c>
      <c r="K317" s="3"/>
    </row>
    <row r="318" spans="1:11" ht="16.8">
      <c r="A318" s="92"/>
      <c r="B318" s="93"/>
      <c r="C318" s="93"/>
      <c r="D318" s="94"/>
      <c r="E318" s="95"/>
      <c r="F318" s="93"/>
      <c r="G318" s="96"/>
      <c r="H318" s="97"/>
      <c r="K318" s="3"/>
    </row>
    <row r="319" spans="1:11" ht="17.399999999999999">
      <c r="A319" s="99"/>
      <c r="B319" s="100" t="s">
        <v>45</v>
      </c>
      <c r="C319" s="100"/>
      <c r="D319" s="100"/>
      <c r="E319" s="101" t="s">
        <v>11</v>
      </c>
      <c r="F319" s="216">
        <f>SUM(H311:H317)</f>
        <v>0</v>
      </c>
      <c r="G319" s="216"/>
      <c r="H319" s="216"/>
      <c r="K319" s="3"/>
    </row>
    <row r="320" spans="1:11" ht="17.399999999999999">
      <c r="A320" s="99"/>
      <c r="B320" s="100" t="s">
        <v>60</v>
      </c>
      <c r="C320" s="100"/>
      <c r="D320" s="100"/>
      <c r="E320" s="101" t="s">
        <v>11</v>
      </c>
      <c r="F320" s="216">
        <f>F319*0.25</f>
        <v>0</v>
      </c>
      <c r="G320" s="216"/>
      <c r="H320" s="216"/>
    </row>
    <row r="321" spans="1:8" ht="17.399999999999999">
      <c r="A321" s="99"/>
      <c r="B321" s="100" t="s">
        <v>46</v>
      </c>
      <c r="C321" s="100"/>
      <c r="D321" s="100"/>
      <c r="E321" s="101" t="s">
        <v>11</v>
      </c>
      <c r="F321" s="216">
        <f>F319+F320</f>
        <v>0</v>
      </c>
      <c r="G321" s="216"/>
      <c r="H321" s="216"/>
    </row>
    <row r="322" spans="1:8" ht="17.399999999999999">
      <c r="A322" s="99"/>
      <c r="B322" s="100"/>
      <c r="C322" s="100"/>
      <c r="D322" s="100"/>
      <c r="E322" s="101"/>
      <c r="F322" s="136"/>
      <c r="G322" s="136"/>
      <c r="H322" s="136"/>
    </row>
    <row r="323" spans="1:8" ht="17.399999999999999">
      <c r="A323" s="99"/>
      <c r="B323" s="100"/>
      <c r="C323" s="100"/>
      <c r="D323" s="100"/>
      <c r="E323" s="101"/>
      <c r="F323" s="136"/>
      <c r="G323" s="136"/>
      <c r="H323" s="136"/>
    </row>
    <row r="324" spans="1:8" ht="17.399999999999999">
      <c r="A324" s="99"/>
      <c r="B324" s="100"/>
      <c r="C324" s="100"/>
      <c r="D324" s="100"/>
      <c r="E324" s="101"/>
      <c r="F324" s="136"/>
      <c r="G324" s="136"/>
      <c r="H324" s="136"/>
    </row>
    <row r="325" spans="1:8" ht="17.399999999999999">
      <c r="A325" s="99"/>
      <c r="B325" s="100"/>
      <c r="C325" s="100"/>
      <c r="D325" s="137"/>
      <c r="E325" s="101"/>
      <c r="F325" s="136"/>
      <c r="G325" s="136"/>
      <c r="H325" s="136"/>
    </row>
    <row r="326" spans="1:8" ht="28.2">
      <c r="A326" s="215" t="s">
        <v>58</v>
      </c>
      <c r="B326" s="215"/>
      <c r="C326" s="215"/>
      <c r="D326" s="215"/>
      <c r="E326" s="215"/>
      <c r="F326" s="215"/>
      <c r="G326" s="215"/>
      <c r="H326" s="215"/>
    </row>
    <row r="327" spans="1:8" ht="28.2">
      <c r="A327" s="138"/>
      <c r="B327" s="138"/>
      <c r="C327" s="138"/>
      <c r="D327" s="139"/>
      <c r="E327" s="140"/>
      <c r="F327" s="138"/>
      <c r="G327" s="138"/>
      <c r="H327" s="138"/>
    </row>
    <row r="328" spans="1:8">
      <c r="A328" s="141"/>
      <c r="B328" s="142"/>
      <c r="C328" s="143"/>
      <c r="D328" s="144"/>
      <c r="E328" s="143"/>
      <c r="F328" s="142"/>
      <c r="G328" s="143"/>
      <c r="H328" s="142"/>
    </row>
    <row r="329" spans="1:8" ht="16.8">
      <c r="A329" s="145" t="s">
        <v>49</v>
      </c>
      <c r="B329" s="146" t="s">
        <v>50</v>
      </c>
      <c r="C329" s="146"/>
      <c r="D329" s="147"/>
      <c r="E329" s="148"/>
      <c r="F329" s="146"/>
      <c r="G329" s="149" t="s">
        <v>11</v>
      </c>
      <c r="H329" s="150">
        <f>F137</f>
        <v>0</v>
      </c>
    </row>
    <row r="330" spans="1:8" ht="16.8">
      <c r="A330" s="145" t="s">
        <v>51</v>
      </c>
      <c r="B330" s="146" t="s">
        <v>52</v>
      </c>
      <c r="C330" s="146"/>
      <c r="D330" s="147"/>
      <c r="E330" s="148"/>
      <c r="F330" s="146"/>
      <c r="G330" s="149" t="s">
        <v>11</v>
      </c>
      <c r="H330" s="150">
        <f>F319</f>
        <v>0</v>
      </c>
    </row>
    <row r="331" spans="1:8" ht="16.8">
      <c r="A331" s="145"/>
      <c r="B331" s="146"/>
      <c r="C331" s="146"/>
      <c r="D331" s="147"/>
      <c r="E331" s="148"/>
      <c r="F331" s="146"/>
      <c r="G331" s="149"/>
      <c r="H331" s="150"/>
    </row>
    <row r="332" spans="1:8" ht="17.399999999999999">
      <c r="A332" s="141"/>
      <c r="B332" s="151" t="s">
        <v>45</v>
      </c>
      <c r="C332" s="151"/>
      <c r="D332" s="151"/>
      <c r="E332" s="152" t="s">
        <v>11</v>
      </c>
      <c r="F332" s="214">
        <f>SUM(H329:H330)</f>
        <v>0</v>
      </c>
      <c r="G332" s="214"/>
      <c r="H332" s="214"/>
    </row>
    <row r="333" spans="1:8" ht="17.399999999999999">
      <c r="A333" s="141"/>
      <c r="B333" s="151" t="s">
        <v>60</v>
      </c>
      <c r="C333" s="151"/>
      <c r="D333" s="151"/>
      <c r="E333" s="152" t="s">
        <v>11</v>
      </c>
      <c r="F333" s="214">
        <f>F332*0.25</f>
        <v>0</v>
      </c>
      <c r="G333" s="214"/>
      <c r="H333" s="214"/>
    </row>
    <row r="334" spans="1:8" ht="17.399999999999999">
      <c r="A334" s="141"/>
      <c r="B334" s="151" t="s">
        <v>46</v>
      </c>
      <c r="C334" s="151"/>
      <c r="D334" s="151"/>
      <c r="E334" s="152" t="s">
        <v>11</v>
      </c>
      <c r="F334" s="214">
        <f>SUM(F332:H333)</f>
        <v>0</v>
      </c>
      <c r="G334" s="214"/>
      <c r="H334" s="214"/>
    </row>
    <row r="335" spans="1:8" ht="16.2">
      <c r="A335" s="153"/>
      <c r="B335" s="154"/>
      <c r="C335" s="155"/>
      <c r="D335" s="156"/>
      <c r="E335" s="157"/>
      <c r="F335" s="158"/>
      <c r="G335" s="158"/>
      <c r="H335" s="158"/>
    </row>
    <row r="336" spans="1:8">
      <c r="A336" s="159"/>
      <c r="B336" s="160"/>
      <c r="C336" s="161"/>
      <c r="D336" s="162"/>
      <c r="E336" s="163"/>
      <c r="F336" s="164"/>
      <c r="G336" s="161"/>
      <c r="H336" s="164"/>
    </row>
    <row r="337" spans="1:8">
      <c r="A337" s="159"/>
      <c r="B337" s="160"/>
      <c r="C337" s="161"/>
      <c r="D337" s="162"/>
      <c r="E337" s="163"/>
      <c r="F337" s="161"/>
      <c r="G337" s="161"/>
      <c r="H337" s="161"/>
    </row>
    <row r="338" spans="1:8" ht="16.2">
      <c r="A338" s="153"/>
      <c r="B338" s="165"/>
      <c r="C338" s="155"/>
      <c r="D338" s="156"/>
      <c r="E338" s="157"/>
      <c r="F338" s="158"/>
      <c r="G338" s="158"/>
      <c r="H338" s="166"/>
    </row>
    <row r="339" spans="1:8" ht="16.2">
      <c r="A339" s="153"/>
      <c r="B339" s="165"/>
      <c r="C339" s="155"/>
      <c r="D339" s="156"/>
      <c r="E339" s="157"/>
      <c r="F339" s="158"/>
      <c r="G339" s="158"/>
      <c r="H339" s="166"/>
    </row>
    <row r="340" spans="1:8" ht="16.2">
      <c r="A340" s="153"/>
      <c r="B340" s="165"/>
      <c r="C340" s="155"/>
      <c r="D340" s="156"/>
      <c r="E340" s="157"/>
      <c r="F340" s="167" t="s">
        <v>36</v>
      </c>
      <c r="G340" s="168"/>
      <c r="H340" s="161"/>
    </row>
    <row r="341" spans="1:8" ht="16.2">
      <c r="A341" s="153"/>
      <c r="B341" s="165"/>
      <c r="C341" s="155"/>
      <c r="D341" s="156"/>
      <c r="E341" s="157"/>
      <c r="F341" s="167" t="s">
        <v>35</v>
      </c>
      <c r="G341" s="168"/>
      <c r="H341" s="161"/>
    </row>
    <row r="342" spans="1:8" ht="16.2">
      <c r="A342" s="34"/>
      <c r="B342" s="35"/>
      <c r="C342" s="33"/>
      <c r="D342" s="37"/>
      <c r="E342" s="32"/>
      <c r="F342" s="29"/>
      <c r="G342" s="29"/>
      <c r="H342" s="36"/>
    </row>
    <row r="343" spans="1:8" ht="16.2">
      <c r="A343" s="30"/>
      <c r="B343" s="35"/>
      <c r="C343" s="33"/>
      <c r="D343" s="37"/>
      <c r="E343" s="32"/>
      <c r="F343" s="29"/>
      <c r="G343" s="29"/>
      <c r="H343" s="36"/>
    </row>
    <row r="344" spans="1:8" ht="15.6">
      <c r="A344" s="38"/>
      <c r="B344" s="38"/>
      <c r="C344" s="38"/>
      <c r="D344" s="38"/>
      <c r="E344" s="39"/>
      <c r="F344" s="38"/>
      <c r="G344" s="38"/>
      <c r="H344" s="38"/>
    </row>
    <row r="345" spans="1:8" ht="16.2">
      <c r="A345" s="8"/>
      <c r="B345" s="9"/>
      <c r="C345" s="9"/>
      <c r="D345" s="24"/>
      <c r="E345" s="4"/>
      <c r="F345" s="6"/>
      <c r="G345" s="6"/>
      <c r="H345" s="6"/>
    </row>
    <row r="346" spans="1:8" ht="16.2">
      <c r="A346" s="31"/>
      <c r="B346" s="35"/>
      <c r="C346" s="33"/>
      <c r="D346" s="37"/>
      <c r="E346" s="32"/>
      <c r="F346" s="29"/>
      <c r="G346" s="29"/>
      <c r="H346" s="36"/>
    </row>
    <row r="347" spans="1:8" ht="16.2">
      <c r="A347" s="8"/>
      <c r="B347" s="9"/>
      <c r="C347" s="5"/>
      <c r="D347" s="25"/>
      <c r="E347" s="4"/>
      <c r="F347" s="6"/>
      <c r="G347" s="6"/>
      <c r="H347" s="6"/>
    </row>
    <row r="348" spans="1:8" ht="16.2">
      <c r="A348" s="8"/>
      <c r="B348" s="11"/>
      <c r="C348" s="5"/>
      <c r="D348" s="25"/>
      <c r="E348" s="4"/>
      <c r="F348" s="6"/>
      <c r="G348" s="6"/>
      <c r="H348" s="12"/>
    </row>
    <row r="349" spans="1:8" ht="16.2">
      <c r="A349" s="8"/>
      <c r="B349" s="11"/>
      <c r="C349" s="5"/>
      <c r="D349" s="25"/>
      <c r="E349" s="4"/>
      <c r="F349" s="22"/>
      <c r="G349" s="21"/>
      <c r="H349" s="20"/>
    </row>
    <row r="350" spans="1:8" ht="16.2">
      <c r="A350" s="8"/>
      <c r="B350" s="11"/>
      <c r="C350" s="5"/>
      <c r="D350" s="25"/>
      <c r="E350" s="4"/>
      <c r="F350" s="22"/>
      <c r="G350" s="21"/>
      <c r="H350" s="20"/>
    </row>
    <row r="351" spans="1:8" ht="16.2">
      <c r="A351" s="8"/>
      <c r="B351" s="11"/>
      <c r="C351" s="5"/>
      <c r="D351" s="25"/>
      <c r="E351" s="4"/>
      <c r="F351" s="6"/>
      <c r="G351" s="6"/>
      <c r="H351" s="12"/>
    </row>
    <row r="352" spans="1:8" ht="16.2">
      <c r="A352" s="8"/>
      <c r="B352" s="11"/>
      <c r="C352" s="5"/>
      <c r="D352" s="25"/>
      <c r="E352" s="4"/>
      <c r="F352" s="6"/>
      <c r="G352" s="6"/>
      <c r="H352" s="12"/>
    </row>
    <row r="353" spans="1:8" ht="16.2">
      <c r="A353" s="8"/>
      <c r="B353" s="11"/>
      <c r="C353" s="5"/>
      <c r="D353" s="25"/>
      <c r="E353" s="4"/>
      <c r="F353" s="22"/>
      <c r="G353" s="21"/>
      <c r="H353" s="20"/>
    </row>
    <row r="354" spans="1:8" ht="16.2">
      <c r="A354" s="8"/>
      <c r="B354" s="11"/>
      <c r="C354" s="5"/>
      <c r="D354" s="25"/>
      <c r="E354" s="4"/>
      <c r="F354" s="22"/>
      <c r="G354" s="21"/>
      <c r="H354" s="20"/>
    </row>
    <row r="355" spans="1:8" ht="16.2">
      <c r="A355" s="8"/>
      <c r="B355" s="11"/>
      <c r="C355" s="5"/>
      <c r="D355" s="25"/>
      <c r="E355" s="4"/>
      <c r="F355" s="6"/>
      <c r="G355" s="6"/>
      <c r="H355" s="12"/>
    </row>
    <row r="356" spans="1:8" ht="16.2">
      <c r="A356" s="1"/>
      <c r="B356" s="11"/>
      <c r="C356" s="5"/>
      <c r="D356" s="25"/>
      <c r="E356" s="4"/>
      <c r="F356" s="6"/>
      <c r="G356" s="6"/>
      <c r="H356" s="12"/>
    </row>
    <row r="357" spans="1:8" ht="15.6">
      <c r="A357" s="26"/>
      <c r="B357" s="26"/>
      <c r="C357" s="26"/>
      <c r="D357" s="26"/>
      <c r="E357" s="27"/>
      <c r="F357" s="26"/>
      <c r="G357" s="26"/>
      <c r="H357" s="26"/>
    </row>
    <row r="359" spans="1:8" ht="16.2">
      <c r="A359" s="3"/>
      <c r="B359" s="11"/>
      <c r="C359" s="5"/>
      <c r="D359" s="25"/>
      <c r="E359" s="4"/>
      <c r="F359" s="6"/>
      <c r="G359" s="6"/>
      <c r="H359" s="12"/>
    </row>
    <row r="360" spans="1:8" ht="16.2">
      <c r="A360" s="3"/>
      <c r="B360" s="11"/>
      <c r="C360" s="5"/>
      <c r="D360" s="25"/>
      <c r="E360" s="4"/>
      <c r="F360" s="6"/>
      <c r="G360" s="6"/>
      <c r="H360" s="12"/>
    </row>
    <row r="361" spans="1:8" ht="16.2">
      <c r="A361" s="3"/>
      <c r="B361" s="11"/>
      <c r="C361" s="5"/>
      <c r="D361" s="25"/>
      <c r="E361" s="4"/>
      <c r="F361" s="6"/>
      <c r="G361" s="6"/>
      <c r="H361" s="12"/>
    </row>
    <row r="362" spans="1:8" ht="16.2">
      <c r="A362" s="3"/>
      <c r="B362" s="11"/>
      <c r="C362" s="5"/>
      <c r="D362" s="25"/>
      <c r="E362" s="4"/>
      <c r="F362" s="6"/>
      <c r="G362" s="6"/>
      <c r="H362" s="12"/>
    </row>
    <row r="363" spans="1:8" ht="16.2">
      <c r="A363" s="3"/>
      <c r="B363" s="11"/>
      <c r="C363" s="5"/>
      <c r="D363" s="25"/>
      <c r="E363" s="4"/>
      <c r="F363" s="6"/>
      <c r="G363" s="6"/>
      <c r="H363" s="15"/>
    </row>
    <row r="364" spans="1:8" ht="16.2">
      <c r="A364" s="3"/>
      <c r="B364" s="11"/>
      <c r="C364" s="5"/>
      <c r="D364" s="25"/>
      <c r="E364" s="4"/>
      <c r="F364" s="6"/>
      <c r="G364" s="6"/>
      <c r="H364" s="15"/>
    </row>
    <row r="365" spans="1:8" ht="16.2">
      <c r="A365" s="3"/>
      <c r="B365" s="11"/>
      <c r="C365" s="5"/>
      <c r="D365" s="25"/>
      <c r="E365" s="4"/>
      <c r="F365" s="6"/>
      <c r="G365" s="6"/>
      <c r="H365" s="15"/>
    </row>
    <row r="367" spans="1:8" ht="15.6">
      <c r="A367" s="3"/>
      <c r="C367" s="28"/>
      <c r="D367" s="28"/>
    </row>
    <row r="368" spans="1:8" ht="15.6">
      <c r="A368" s="3"/>
      <c r="C368" s="13"/>
    </row>
    <row r="369" spans="1:6" ht="15.6">
      <c r="A369" s="3"/>
      <c r="C369" s="13"/>
    </row>
    <row r="370" spans="1:6" ht="15.6">
      <c r="A370" s="3"/>
      <c r="C370" s="13"/>
    </row>
    <row r="371" spans="1:6" ht="15.6">
      <c r="A371" s="3"/>
      <c r="C371" s="13"/>
    </row>
    <row r="372" spans="1:6" ht="15.6">
      <c r="A372" s="3"/>
      <c r="C372" s="13"/>
      <c r="F372" s="14"/>
    </row>
  </sheetData>
  <mergeCells count="31">
    <mergeCell ref="F138:H138"/>
    <mergeCell ref="F139:H139"/>
    <mergeCell ref="A36:H36"/>
    <mergeCell ref="A38:H38"/>
    <mergeCell ref="B57:H57"/>
    <mergeCell ref="F137:H137"/>
    <mergeCell ref="F113:H113"/>
    <mergeCell ref="F122:H122"/>
    <mergeCell ref="A129:H129"/>
    <mergeCell ref="F88:H88"/>
    <mergeCell ref="F100:H100"/>
    <mergeCell ref="A59:H59"/>
    <mergeCell ref="A144:H144"/>
    <mergeCell ref="F334:H334"/>
    <mergeCell ref="A326:H326"/>
    <mergeCell ref="F320:H320"/>
    <mergeCell ref="F319:H319"/>
    <mergeCell ref="F321:H321"/>
    <mergeCell ref="F332:H332"/>
    <mergeCell ref="F333:H333"/>
    <mergeCell ref="A308:H308"/>
    <mergeCell ref="F177:H177"/>
    <mergeCell ref="F213:H213"/>
    <mergeCell ref="F187:H187"/>
    <mergeCell ref="A21:H21"/>
    <mergeCell ref="A24:H24"/>
    <mergeCell ref="A26:H26"/>
    <mergeCell ref="A32:H32"/>
    <mergeCell ref="A30:H30"/>
    <mergeCell ref="A29:H29"/>
    <mergeCell ref="A27:H27"/>
  </mergeCells>
  <phoneticPr fontId="0" type="noConversion"/>
  <pageMargins left="0.78740157480314965" right="0.55118110236220474" top="0.9055118110236221" bottom="0.78740157480314965" header="0.51181102362204722" footer="0.19685039370078741"/>
  <pageSetup paperSize="9" scale="88" orientation="portrait" horizontalDpi="4294967292" verticalDpi="300" r:id="rId1"/>
  <headerFooter differentFirst="1" alignWithMargins="0">
    <oddHeader xml:space="preserve">&amp;LINVESTITOR:OPĆINA PODRAVSKE SESVETE&amp;CTROŠKOVNIKGRAĐEVINSKO-OBRTNIČKI RADOVI&amp;RGRAĐEVINA:Društveni dom - adaptacija </oddHeader>
    <oddFooter>&amp;LIZRADIO:STUDIO HM d.o.o.&amp;CT.D. 19/2019 ožujak 2019.&amp;RStranica &amp;P od &amp;N</oddFooter>
  </headerFooter>
  <rowBreaks count="9" manualBreakCount="9">
    <brk id="55" max="7" man="1"/>
    <brk id="122" max="7" man="1"/>
    <brk id="142" max="7" man="1"/>
    <brk id="169" max="7" man="1"/>
    <brk id="196" max="7" man="1"/>
    <brk id="250" max="7" man="1"/>
    <brk id="279" max="7" man="1"/>
    <brk id="301" max="7" man="1"/>
    <brk id="341" max="7" man="1"/>
  </rowBreaks>
  <colBreaks count="1" manualBreakCount="1">
    <brk id="8" max="6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Company>Croming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Baronica</dc:creator>
  <cp:lastModifiedBy>OPCINA PS</cp:lastModifiedBy>
  <cp:lastPrinted>2019-04-19T05:47:32Z</cp:lastPrinted>
  <dcterms:created xsi:type="dcterms:W3CDTF">1998-01-20T12:33:12Z</dcterms:created>
  <dcterms:modified xsi:type="dcterms:W3CDTF">2019-07-10T09:42:56Z</dcterms:modified>
</cp:coreProperties>
</file>