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JN Modern. jav. rasvj. Mekiš\"/>
    </mc:Choice>
  </mc:AlternateContent>
  <xr:revisionPtr revIDLastSave="0" documentId="13_ncr:1_{4EA56C5D-C0E8-465B-80C0-38A6542CD439}" xr6:coauthVersionLast="47" xr6:coauthVersionMax="47" xr10:uidLastSave="{00000000-0000-0000-0000-000000000000}"/>
  <bookViews>
    <workbookView xWindow="1260" yWindow="2070" windowWidth="27540" windowHeight="12810" xr2:uid="{00000000-000D-0000-FFFF-FFFF00000000}"/>
  </bookViews>
  <sheets>
    <sheet name="TROŠKOVNIK" sheetId="1" r:id="rId1"/>
  </sheets>
  <externalReferences>
    <externalReference r:id="rId2"/>
  </externalReferences>
  <definedNames>
    <definedName name="_xlnm.Print_Titles" localSheetId="0">TROŠKOVNIK!$2:$7</definedName>
    <definedName name="_xlnm.Print_Area" localSheetId="0">TROŠKOVNIK!$A$1:$F$95</definedName>
    <definedName name="POPUST">[1]FAKTORI!$B$2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1" i="1" l="1"/>
  <c r="D60" i="1"/>
  <c r="B64" i="1"/>
  <c r="F61" i="1" l="1"/>
  <c r="F62" i="1"/>
  <c r="F60" i="1" l="1"/>
  <c r="B71" i="1" l="1"/>
  <c r="F57" i="1" l="1"/>
  <c r="B83" i="1" l="1"/>
  <c r="B81" i="1"/>
  <c r="A81" i="1"/>
  <c r="F68" i="1"/>
  <c r="F54" i="1"/>
  <c r="F9" i="1"/>
  <c r="F64" i="1" l="1"/>
  <c r="F81" i="1" s="1"/>
  <c r="F71" i="1"/>
  <c r="F83" i="1" s="1"/>
  <c r="F86" i="1" l="1"/>
  <c r="F87" i="1" l="1"/>
  <c r="F88" i="1" s="1"/>
</calcChain>
</file>

<file path=xl/sharedStrings.xml><?xml version="1.0" encoding="utf-8"?>
<sst xmlns="http://schemas.openxmlformats.org/spreadsheetml/2006/main" count="95" uniqueCount="89">
  <si>
    <t>Poz.</t>
  </si>
  <si>
    <t>Naziv artikla / Opis usluge</t>
  </si>
  <si>
    <t>Mj.</t>
  </si>
  <si>
    <t>Kol.</t>
  </si>
  <si>
    <t>Jed. cij. (kn)</t>
  </si>
  <si>
    <t>A</t>
  </si>
  <si>
    <t>ELEKTROMONTAŽNI RADOVI</t>
  </si>
  <si>
    <t>1.</t>
  </si>
  <si>
    <t>kom</t>
  </si>
  <si>
    <t>2.</t>
  </si>
  <si>
    <t xml:space="preserve">kom </t>
  </si>
  <si>
    <t>3.</t>
  </si>
  <si>
    <t>4.</t>
  </si>
  <si>
    <t>5.</t>
  </si>
  <si>
    <t>Sitni i montažni pribor</t>
  </si>
  <si>
    <t>kpl</t>
  </si>
  <si>
    <t>UKUPNO:</t>
  </si>
  <si>
    <t>B</t>
  </si>
  <si>
    <t>MJERENJA I DOKUMENTACIJA</t>
  </si>
  <si>
    <t>Ispitivanja ispravnosti električnih instalacija javne rasvjete prema važećoj zakonskoj regulativi i usvojenim normama pri izgradnji javne rasvjete</t>
  </si>
  <si>
    <t>C</t>
  </si>
  <si>
    <t xml:space="preserve"> R E K A P I T U L A C I J A</t>
  </si>
  <si>
    <t>SVEUKUPNO (bez PDV-a):</t>
  </si>
  <si>
    <t>PDV 25%:</t>
  </si>
  <si>
    <t>SVEUKUPNO (sa PDV-om):</t>
  </si>
  <si>
    <t>- vrsta izvora svjetlosti: LED</t>
  </si>
  <si>
    <t>- zaštitni pokrov od ravnog kaljenog stakla minimalne debljine 4mm</t>
  </si>
  <si>
    <t>- ULOR=0%</t>
  </si>
  <si>
    <t>- svjetiljka mora imati mogućnost montaže izravno na stup i na konzolu, sa duljinom kabela koja je navedena za svaki tip zasebno te sa standardnim spojnim elementima, te s podesivim nagibom svjetiljke od 0° do +15° u koracima od 5°</t>
  </si>
  <si>
    <t>- prihvat nosača: Φ 60 mm</t>
  </si>
  <si>
    <t>- kućište LED svjetiljke: tlačno lijevani aluminij</t>
  </si>
  <si>
    <t>- ugrađena sklopka za prekid napajanja u slučaju otvaranja svjetiljke</t>
  </si>
  <si>
    <t>- protokol za digitalnu komunikaciju - DALI</t>
  </si>
  <si>
    <t xml:space="preserve">      - regulacija sa samostalnim određivanjem središnjeg vremena noći,</t>
  </si>
  <si>
    <t xml:space="preserve">      - za svaki interval moguće podesiti intenzitet u rasponu 0-100%,</t>
  </si>
  <si>
    <t>- ugrađena temperaturna zaštita napajanja svjetiljke od pregrijavanja i pregaranja</t>
  </si>
  <si>
    <t>- ugrađena prenaponska zaštita 10kV/10kA, Svjetiljka treba udovoljiti dielektričnim ispitivanjima udarnim impulsnim naponom razine 10kV/10kA valnog oblika 1.2/50us sukladno zahtjevima točke 7. norme EN 60060-1:2010 (ili jednakovrijedno).</t>
  </si>
  <si>
    <t>Napomene:</t>
  </si>
  <si>
    <t>- klasa električne zaštite: KLASA II</t>
  </si>
  <si>
    <t>Napomena: Obavezno navesti proizvođača i tvorničku oznaku ponuđene opreme!</t>
  </si>
  <si>
    <t>- masa svjetiljke: ≤ 6,0 kg</t>
  </si>
  <si>
    <t>- jedinstven oblik kućišta za sve ponuđene svjetiljke</t>
  </si>
  <si>
    <t>- stupanj bliještanja D6 (prema HRN EN 13201-2:2015; Annex A)</t>
  </si>
  <si>
    <t>- uz montažu svjetiljke pod nagibom 0° klasa G*3 (cut-off) ili bolje (prema HRN EN 13201-2:2015; Annex A)</t>
  </si>
  <si>
    <t>- IP zaštita svjetiljke: minimalno IP 66</t>
  </si>
  <si>
    <t>- IK otpornost na udarce: minimalno IK 09</t>
  </si>
  <si>
    <t>- svjetiljka mora biti opremljena Zhaga konektorom ili jednakovrijednim</t>
  </si>
  <si>
    <t>- mogućnost samoregulacije intenziteta (snage) rasvjete prema sljedećim uvjetima:</t>
  </si>
  <si>
    <t>- temperaturno područje rada: od -25°C do +50°C</t>
  </si>
  <si>
    <t>- u cijenu je potrebno uključiti sav spojni i montažni pribor za dovođenje svjetiljke do pune funkcionalnosti (konektori, vijci i drugo),</t>
  </si>
  <si>
    <t>- izvedba optike: sistem s optičkim lećama</t>
  </si>
  <si>
    <t xml:space="preserve">Dobava i ugradnja cestovne LED svjetiljke s karakteristikama: </t>
  </si>
  <si>
    <t>- faktor uzvrata boje (CRI): ≥70</t>
  </si>
  <si>
    <t>- korelirana temperatura nijanse bijelog svjetla (CCT): ≤3000 K</t>
  </si>
  <si>
    <t>- ulazni napon: 220-240V, 50 Hz</t>
  </si>
  <si>
    <t>- ugrađen zaštitni ventil s mikroporoznom membranom za izjednačavanje tlaka</t>
  </si>
  <si>
    <t>NAPOMENE</t>
  </si>
  <si>
    <t xml:space="preserve">2) U cijenu je potrebno uključiti sve troškove sudjelovanja djelatnika HEP-a u izvođenju radova (ukapčanja, iskapčanja, nadzor nad radovima na postrojenju HEP-a i slično). 
</t>
  </si>
  <si>
    <t>- faktor snage sustava cos φ  ≥0,95 kod punog opterećenja</t>
  </si>
  <si>
    <t>- otvaranje kućišta svjetiljke bez upotrebe alata</t>
  </si>
  <si>
    <t>- svjetiljka mora biti otporna na vibracije prema standardu EN 60068-2-6:2008 
(ili jednakovrijedno),</t>
  </si>
  <si>
    <t>- svjetiljka mora biti usklađena sa  standardom IEC TR 62778:2014 -drugo izdanje 
(ili jednakovrijedno)</t>
  </si>
  <si>
    <t>- svjetiljka mora biti otporna na koroziju prema standardu EN 60068-2-11:1999 
(ili jednakovrijedno)</t>
  </si>
  <si>
    <t>Uz ponuđene svjetiljke potrebno je isporučiti svjetlotehnički proračun kojim se dokazuje da ponuđene svjetiljke zadovoljavaju uvjete prema normi HRN EN 13201-2:2016 uz proračunske parametre navedene u troškovniku. Svjetlotehničke proračune potrebno je izraditi korištenjem javno dostupne i besplatne aplikacije Relux. Rezultate proračuna treba dostaviti u elektroničkom obliku na digitalnom mediju (CD, DVD, USB), te u tiskanom obliku, ovjerenom od strane bilo kojeg ovlaštenog inženjera elektrotehnike. Uz svjetlotehničke proračune treba dostaviti fotometrijske krivulje svih ponuđenih svjetiljki u elektronskom obliku (u LDT ili IES formatu).</t>
  </si>
  <si>
    <t xml:space="preserve">1) U cijenu je potrebno uključiti trošak hidrauličke platforme i transportne troškove platforme te sve ostale troškovi rada, strojeva i nespecificiranog materijala potrebnih za izvođenje radova do pune funkcionalnosti.
</t>
  </si>
  <si>
    <t xml:space="preserve">3) Prije narudžbe opreme je obavezno pregledati cijelo područje radova s nadzornim inženjerom te zapisnički utvrditi eventualna odstupanja u odnosu na projektnu dokumentaciju nastala u razdoblju od vremena projektiranja do vremena izvođenja radova, te na temelju tog zapisnika po potrebi prilagoditi količine za narudžbu materijala (svjetiljke, nosači, spojni pribor i dr.). 
</t>
  </si>
  <si>
    <t>- životni vijek LED modula: ≥100.000 h uz uvjet L90</t>
  </si>
  <si>
    <t>- prije narudžbe opreme i izvođenja radova dogovoriti s investitorom točan način rada regulacije (vremena smanjenog intenziteta) i o tome sastaviti pisani zapisnik.</t>
  </si>
  <si>
    <t>Ukupna cijena (kn)</t>
  </si>
  <si>
    <t>Demontaža postojeće svjetiljke s drvenog ili betonskog stupa neovisno o visini montaže (uključivo i postojeći nosač i kabel) uz pomoć hidrauličke dizalice te odvoz istih na skladište investitora</t>
  </si>
  <si>
    <t xml:space="preserve">Proizvođač: 
Tvornička oznaka: 
</t>
  </si>
  <si>
    <t>2.1.</t>
  </si>
  <si>
    <t>2.2.</t>
  </si>
  <si>
    <t xml:space="preserve">Proizvođač:
Tvornička oznaka: 
</t>
  </si>
  <si>
    <t>TROŠKOVNIK</t>
  </si>
  <si>
    <t xml:space="preserve">      - automatsko autonomno upravljanje u 5 karakterističnih točaka (vremenskih intervala)</t>
  </si>
  <si>
    <t>- svjetiljka mora imati jamstvo proizvođača na kompletnu svjetiljku: minimalno 5 godina</t>
  </si>
  <si>
    <r>
      <rPr>
        <b/>
        <sz val="12"/>
        <color indexed="8"/>
        <rFont val="Times New Roman"/>
        <family val="1"/>
        <charset val="238"/>
      </rPr>
      <t>Investitor:</t>
    </r>
    <r>
      <rPr>
        <sz val="12"/>
        <color indexed="8"/>
        <rFont val="Times New Roman"/>
        <family val="1"/>
        <charset val="238"/>
      </rPr>
      <t xml:space="preserve"> Općina Podravske Sesvete, Ivana Mažuranića 1, 48 363 Podravske Sesvete OIB 67426167479</t>
    </r>
  </si>
  <si>
    <r>
      <t>Dobava i ugradnja izolirane strujne stezaljke za priključak vodiča Cu 1,5 mm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 xml:space="preserve"> na Al-SKS-16 mm</t>
    </r>
    <r>
      <rPr>
        <vertAlign val="superscript"/>
        <sz val="11"/>
        <color theme="1"/>
        <rFont val="Times New Roman"/>
        <family val="1"/>
        <charset val="238"/>
      </rPr>
      <t>2</t>
    </r>
  </si>
  <si>
    <t>4) Prije narudžbe opreme i izvođenja radova dogovoriti s investitorom režim rada regulacije snage svjetiljki i o tome sastaviti pisani zapisnik</t>
  </si>
  <si>
    <t>Ponuditelj</t>
  </si>
  <si>
    <t>U _________, _______ 2022.</t>
  </si>
  <si>
    <r>
      <t xml:space="preserve">Snaga cijele svjetiljke kod 100% opterećenja: ≤23 W
Izlazni svjetlosni tok svjetiljke: </t>
    </r>
    <r>
      <rPr>
        <sz val="11"/>
        <rFont val="Calibri"/>
        <family val="2"/>
        <charset val="238"/>
      </rPr>
      <t>≤</t>
    </r>
    <r>
      <rPr>
        <sz val="11"/>
        <rFont val="Times New Roman"/>
        <family val="1"/>
        <charset val="238"/>
      </rPr>
      <t>2800 lm
Svjetiljka mora zadovoljiti svjetlotehničke zahtjeve prema HRN EN 13201-2:2016 za sljedeće karakteristične uvjete:
Klasa prometnice: C5
Promet: dvosmjeran
Broj voznih traka: 2
Raspored svjetiljki: jednostran
Širina prometnice: 5,5 m
Obloga kolnika: R3, q0=0,08
Međurazmak stupova: 33 m
Broj svjetiljki na stupu: 1
Udaljenost optičke osi svjetiljke od ruba prometnice: 1,0m ("overhang" -1,0m)
Visina optičke osi svjetiljke iznad prometnice: 7,5 m
Kut svjetiljke u odnosu na prometnicu: 0°
Faktor održavanja: 0,90
Svjetiljka mora biti isporučena sa kabelom PP00 3x1,5mm2 duljine 2m</t>
    </r>
  </si>
  <si>
    <r>
      <t xml:space="preserve">Snaga cijele svjetiljke kod 100% opterećenja: ≤31 W
Izlazni svjetlosni tok svjetiljke: </t>
    </r>
    <r>
      <rPr>
        <sz val="11"/>
        <rFont val="Calibri"/>
        <family val="2"/>
        <charset val="238"/>
      </rPr>
      <t>≤</t>
    </r>
    <r>
      <rPr>
        <sz val="11"/>
        <rFont val="Times New Roman"/>
        <family val="1"/>
        <charset val="238"/>
      </rPr>
      <t>3700 lm
Svjetiljka mora zadovoljiti svjetlotehničke zahtjeve prema HRN EN 13201-2:2016 za sljedeće karakteristične uvjete:
Klasa prometnice: C5
Promet: dvosmjeran
Broj voznih traka: 2
Raspored svjetiljki: jednostran
Širina prometnice: 5,5 m
Obloga kolnika: R3, q0=0,08
Međurazmak stupova: 33 m
Broj svjetiljki na stupu: 1
Udaljenost optičke osi svjetiljke od ruba prometnice: 2,0m ("overhang" -2,0m)
Visina optičke osi svjetiljke iznad prometnice: 7,5 m
Kut svjetiljke u odnosu na prometnicu: 0°
Faktor održavanja: 0,90
Svjetiljka mora biti isporučena sa kabelom PP00 3x1,5mm2 duljine 2m</t>
    </r>
  </si>
  <si>
    <t>- svjetiljka mora imati ENEC i ENEC+ certifikat (ili jednakovrijedno)</t>
  </si>
  <si>
    <t>Cestovne LED svjetiljke Tip 1</t>
  </si>
  <si>
    <t>Cestovne LED svjetiljke Tip 2</t>
  </si>
  <si>
    <t>Dobava i ugradnja tipskog nosača za montažu svjetiljki na drveni ili betonski stup uz pomoć hidraulične dizalice, s karakteristikama:
- promjer vrha 60 mm,
- kut nagiba 5°,
- duljina: 750 mm,
- učvršćenje na stup pomoću 2 obujmice
- antikorozivna zaštita izvedena postupkom vrućeg cinčanja s debljinom nanosa cinka 35-55 mikrona
- nosač isporučiti u kompletu sa svim potrebnim spojnim i montažnim priborom</t>
  </si>
  <si>
    <r>
      <rPr>
        <b/>
        <sz val="12"/>
        <color indexed="8"/>
        <rFont val="Times New Roman"/>
        <family val="1"/>
        <charset val="238"/>
      </rPr>
      <t>Građevina:</t>
    </r>
    <r>
      <rPr>
        <sz val="12"/>
        <color indexed="8"/>
        <rFont val="Times New Roman"/>
        <family val="1"/>
        <charset val="238"/>
      </rPr>
      <t xml:space="preserve"> Modernizacija javne rasvjete na području općine Podravske Sesvete za naselje Mekiš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</si>
</sst>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theme="3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4" fontId="7" fillId="0" borderId="1" xfId="0" applyNumberFormat="1" applyFont="1" applyBorder="1"/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4" fontId="6" fillId="0" borderId="0" xfId="0" applyNumberFormat="1" applyFont="1" applyAlignment="1">
      <alignment horizontal="right" vertical="top" wrapText="1"/>
    </xf>
    <xf numFmtId="4" fontId="11" fillId="0" borderId="0" xfId="0" applyNumberFormat="1" applyFont="1" applyAlignment="1">
      <alignment vertical="top" wrapText="1"/>
    </xf>
    <xf numFmtId="4" fontId="11" fillId="0" borderId="2" xfId="0" applyNumberFormat="1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6" fillId="0" borderId="0" xfId="0" applyFont="1"/>
    <xf numFmtId="4" fontId="6" fillId="0" borderId="0" xfId="0" applyNumberFormat="1" applyFont="1"/>
    <xf numFmtId="4" fontId="11" fillId="0" borderId="0" xfId="0" applyNumberFormat="1" applyFont="1"/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4" fontId="11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15" fillId="0" borderId="0" xfId="0" applyFont="1" applyAlignment="1">
      <alignment vertical="top" wrapText="1"/>
    </xf>
    <xf numFmtId="4" fontId="7" fillId="0" borderId="0" xfId="0" applyNumberFormat="1" applyFo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right" wrapText="1"/>
    </xf>
    <xf numFmtId="4" fontId="11" fillId="0" borderId="2" xfId="0" applyNumberFormat="1" applyFont="1" applyBorder="1"/>
    <xf numFmtId="4" fontId="16" fillId="0" borderId="0" xfId="0" applyNumberFormat="1" applyFont="1" applyAlignment="1">
      <alignment vertical="center"/>
    </xf>
    <xf numFmtId="4" fontId="16" fillId="0" borderId="0" xfId="0" applyNumberFormat="1" applyFont="1"/>
    <xf numFmtId="4" fontId="1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4" fontId="16" fillId="0" borderId="1" xfId="0" applyNumberFormat="1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2" fillId="0" borderId="0" xfId="0" applyFont="1"/>
    <xf numFmtId="0" fontId="6" fillId="0" borderId="0" xfId="0" applyFont="1" applyAlignment="1">
      <alignment horizontal="left" wrapText="1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0" fontId="6" fillId="0" borderId="3" xfId="0" applyFont="1" applyBorder="1"/>
    <xf numFmtId="4" fontId="6" fillId="0" borderId="3" xfId="0" applyNumberFormat="1" applyFont="1" applyBorder="1"/>
    <xf numFmtId="4" fontId="7" fillId="0" borderId="3" xfId="0" applyNumberFormat="1" applyFont="1" applyBorder="1"/>
    <xf numFmtId="0" fontId="10" fillId="0" borderId="5" xfId="0" applyFont="1" applyBorder="1" applyAlignment="1">
      <alignment horizontal="center"/>
    </xf>
    <xf numFmtId="0" fontId="10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4" fontId="6" fillId="0" borderId="5" xfId="0" applyNumberFormat="1" applyFont="1" applyBorder="1" applyAlignment="1">
      <alignment horizontal="center"/>
    </xf>
    <xf numFmtId="4" fontId="11" fillId="0" borderId="5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6" fillId="0" borderId="4" xfId="0" applyFont="1" applyBorder="1" applyAlignment="1">
      <alignment horizontal="right" vertical="top" wrapText="1"/>
    </xf>
    <xf numFmtId="4" fontId="11" fillId="0" borderId="4" xfId="0" applyNumberFormat="1" applyFont="1" applyBorder="1" applyAlignment="1">
      <alignment vertical="top" wrapText="1"/>
    </xf>
    <xf numFmtId="49" fontId="12" fillId="0" borderId="6" xfId="0" applyNumberFormat="1" applyFont="1" applyBorder="1" applyAlignment="1">
      <alignment horizontal="left" vertical="top" wrapText="1"/>
    </xf>
    <xf numFmtId="49" fontId="12" fillId="0" borderId="0" xfId="0" applyNumberFormat="1" applyFont="1" applyAlignment="1">
      <alignment horizontal="left" vertical="top" wrapText="1"/>
    </xf>
    <xf numFmtId="49" fontId="12" fillId="0" borderId="0" xfId="0" quotePrefix="1" applyNumberFormat="1" applyFont="1" applyAlignment="1">
      <alignment horizontal="left" vertical="top" wrapText="1"/>
    </xf>
    <xf numFmtId="49" fontId="2" fillId="0" borderId="0" xfId="0" quotePrefix="1" applyNumberFormat="1" applyFont="1" applyAlignment="1">
      <alignment horizontal="left" vertical="top" wrapText="1"/>
    </xf>
    <xf numFmtId="49" fontId="11" fillId="0" borderId="0" xfId="0" quotePrefix="1" applyNumberFormat="1" applyFont="1" applyAlignment="1">
      <alignment horizontal="left" vertical="top" wrapText="1"/>
    </xf>
    <xf numFmtId="49" fontId="13" fillId="0" borderId="3" xfId="0" applyNumberFormat="1" applyFont="1" applyBorder="1" applyAlignment="1">
      <alignment vertical="top" wrapText="1"/>
    </xf>
    <xf numFmtId="0" fontId="11" fillId="0" borderId="4" xfId="0" applyFont="1" applyBorder="1" applyAlignment="1">
      <alignment horizontal="left" vertical="top" wrapText="1" indent="2"/>
    </xf>
    <xf numFmtId="0" fontId="12" fillId="0" borderId="4" xfId="0" applyFont="1" applyBorder="1" applyAlignment="1">
      <alignment horizontal="left" vertical="top" wrapText="1" indent="2"/>
    </xf>
    <xf numFmtId="4" fontId="6" fillId="0" borderId="4" xfId="0" applyNumberFormat="1" applyFont="1" applyBorder="1" applyAlignment="1">
      <alignment horizontal="right" vertical="top" wrapText="1"/>
    </xf>
    <xf numFmtId="0" fontId="2" fillId="0" borderId="4" xfId="0" applyFont="1" applyBorder="1" applyAlignment="1">
      <alignment horizontal="left" vertical="top" wrapText="1" indent="2"/>
    </xf>
    <xf numFmtId="0" fontId="12" fillId="0" borderId="4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center" vertical="top" wrapText="1"/>
    </xf>
    <xf numFmtId="4" fontId="11" fillId="0" borderId="3" xfId="0" applyNumberFormat="1" applyFont="1" applyBorder="1"/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right" vertical="top" wrapText="1"/>
    </xf>
    <xf numFmtId="0" fontId="6" fillId="0" borderId="0" xfId="0" applyFont="1" applyAlignment="1">
      <alignment horizontal="right" vertical="top" wrapText="1"/>
    </xf>
    <xf numFmtId="0" fontId="6" fillId="0" borderId="3" xfId="0" applyFont="1" applyBorder="1" applyAlignment="1">
      <alignment horizontal="right" vertical="top" wrapText="1"/>
    </xf>
    <xf numFmtId="4" fontId="6" fillId="0" borderId="6" xfId="0" applyNumberFormat="1" applyFont="1" applyBorder="1" applyAlignment="1">
      <alignment horizontal="right" vertical="top" wrapText="1"/>
    </xf>
    <xf numFmtId="4" fontId="6" fillId="0" borderId="0" xfId="0" applyNumberFormat="1" applyFont="1" applyAlignment="1">
      <alignment horizontal="right" vertical="top" wrapText="1"/>
    </xf>
    <xf numFmtId="4" fontId="6" fillId="0" borderId="3" xfId="0" applyNumberFormat="1" applyFont="1" applyBorder="1" applyAlignment="1">
      <alignment horizontal="right" vertical="top" wrapText="1"/>
    </xf>
    <xf numFmtId="4" fontId="11" fillId="0" borderId="6" xfId="0" applyNumberFormat="1" applyFont="1" applyBorder="1" applyAlignment="1">
      <alignment vertical="top" wrapText="1"/>
    </xf>
    <xf numFmtId="4" fontId="11" fillId="0" borderId="0" xfId="0" applyNumberFormat="1" applyFont="1" applyAlignment="1">
      <alignment vertical="top" wrapText="1"/>
    </xf>
    <xf numFmtId="4" fontId="11" fillId="0" borderId="3" xfId="0" applyNumberFormat="1" applyFont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01\t01-d\TESLA%20D.O.O\02.%20-%20PREDMETI%20-%20PROJEKTI%20-%20PONUDE\2011-01-02%20-%20JAVNA%20RASVJETA%20-%20Donja%20Vo&#263;a\PODLOGA%20-%2002\16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) TS"/>
      <sheetName val="b) napojni vodovi"/>
      <sheetName val="c) TK"/>
      <sheetName val="d) promet "/>
      <sheetName val="e) voda"/>
      <sheetName val="f) rasvjeta "/>
      <sheetName val="g) promet - teretni dio"/>
      <sheetName val="rekapitulacija"/>
      <sheetName val="c) TK - teh dio"/>
      <sheetName val="d) promet - teh dio"/>
      <sheetName val="e) voda - teh dio"/>
      <sheetName val="f) rasvjeta - teh dio"/>
      <sheetName val="FAKTOR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>
        <row r="2">
          <cell r="B2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F95"/>
  <sheetViews>
    <sheetView tabSelected="1" zoomScaleNormal="100" zoomScaleSheetLayoutView="96" workbookViewId="0">
      <selection activeCell="A2" sqref="A2:F2"/>
    </sheetView>
  </sheetViews>
  <sheetFormatPr defaultRowHeight="15" x14ac:dyDescent="0.25"/>
  <cols>
    <col min="1" max="1" width="6.5703125" style="13" customWidth="1"/>
    <col min="2" max="2" width="75.5703125" style="14" customWidth="1"/>
    <col min="3" max="3" width="5.42578125" style="13" customWidth="1"/>
    <col min="4" max="4" width="5.85546875" style="15" customWidth="1"/>
    <col min="5" max="5" width="13.140625" style="16" customWidth="1"/>
    <col min="6" max="6" width="18.42578125" style="25" customWidth="1"/>
    <col min="7" max="7" width="30.42578125" style="2" bestFit="1" customWidth="1"/>
    <col min="8" max="240" width="9.140625" style="2"/>
    <col min="241" max="241" width="6.5703125" style="2" customWidth="1"/>
    <col min="242" max="242" width="75.5703125" style="2" customWidth="1"/>
    <col min="243" max="243" width="5.42578125" style="2" customWidth="1"/>
    <col min="244" max="244" width="5.85546875" style="2" customWidth="1"/>
    <col min="245" max="245" width="13.140625" style="2" customWidth="1"/>
    <col min="246" max="246" width="18.42578125" style="2" customWidth="1"/>
    <col min="247" max="496" width="9.140625" style="2"/>
    <col min="497" max="497" width="6.5703125" style="2" customWidth="1"/>
    <col min="498" max="498" width="75.5703125" style="2" customWidth="1"/>
    <col min="499" max="499" width="5.42578125" style="2" customWidth="1"/>
    <col min="500" max="500" width="5.85546875" style="2" customWidth="1"/>
    <col min="501" max="501" width="13.140625" style="2" customWidth="1"/>
    <col min="502" max="502" width="18.42578125" style="2" customWidth="1"/>
    <col min="503" max="752" width="9.140625" style="2"/>
    <col min="753" max="753" width="6.5703125" style="2" customWidth="1"/>
    <col min="754" max="754" width="75.5703125" style="2" customWidth="1"/>
    <col min="755" max="755" width="5.42578125" style="2" customWidth="1"/>
    <col min="756" max="756" width="5.85546875" style="2" customWidth="1"/>
    <col min="757" max="757" width="13.140625" style="2" customWidth="1"/>
    <col min="758" max="758" width="18.42578125" style="2" customWidth="1"/>
    <col min="759" max="1008" width="9.140625" style="2"/>
    <col min="1009" max="1009" width="6.5703125" style="2" customWidth="1"/>
    <col min="1010" max="1010" width="75.5703125" style="2" customWidth="1"/>
    <col min="1011" max="1011" width="5.42578125" style="2" customWidth="1"/>
    <col min="1012" max="1012" width="5.85546875" style="2" customWidth="1"/>
    <col min="1013" max="1013" width="13.140625" style="2" customWidth="1"/>
    <col min="1014" max="1014" width="18.42578125" style="2" customWidth="1"/>
    <col min="1015" max="1264" width="9.140625" style="2"/>
    <col min="1265" max="1265" width="6.5703125" style="2" customWidth="1"/>
    <col min="1266" max="1266" width="75.5703125" style="2" customWidth="1"/>
    <col min="1267" max="1267" width="5.42578125" style="2" customWidth="1"/>
    <col min="1268" max="1268" width="5.85546875" style="2" customWidth="1"/>
    <col min="1269" max="1269" width="13.140625" style="2" customWidth="1"/>
    <col min="1270" max="1270" width="18.42578125" style="2" customWidth="1"/>
    <col min="1271" max="1520" width="9.140625" style="2"/>
    <col min="1521" max="1521" width="6.5703125" style="2" customWidth="1"/>
    <col min="1522" max="1522" width="75.5703125" style="2" customWidth="1"/>
    <col min="1523" max="1523" width="5.42578125" style="2" customWidth="1"/>
    <col min="1524" max="1524" width="5.85546875" style="2" customWidth="1"/>
    <col min="1525" max="1525" width="13.140625" style="2" customWidth="1"/>
    <col min="1526" max="1526" width="18.42578125" style="2" customWidth="1"/>
    <col min="1527" max="1776" width="9.140625" style="2"/>
    <col min="1777" max="1777" width="6.5703125" style="2" customWidth="1"/>
    <col min="1778" max="1778" width="75.5703125" style="2" customWidth="1"/>
    <col min="1779" max="1779" width="5.42578125" style="2" customWidth="1"/>
    <col min="1780" max="1780" width="5.85546875" style="2" customWidth="1"/>
    <col min="1781" max="1781" width="13.140625" style="2" customWidth="1"/>
    <col min="1782" max="1782" width="18.42578125" style="2" customWidth="1"/>
    <col min="1783" max="2032" width="9.140625" style="2"/>
    <col min="2033" max="2033" width="6.5703125" style="2" customWidth="1"/>
    <col min="2034" max="2034" width="75.5703125" style="2" customWidth="1"/>
    <col min="2035" max="2035" width="5.42578125" style="2" customWidth="1"/>
    <col min="2036" max="2036" width="5.85546875" style="2" customWidth="1"/>
    <col min="2037" max="2037" width="13.140625" style="2" customWidth="1"/>
    <col min="2038" max="2038" width="18.42578125" style="2" customWidth="1"/>
    <col min="2039" max="2288" width="9.140625" style="2"/>
    <col min="2289" max="2289" width="6.5703125" style="2" customWidth="1"/>
    <col min="2290" max="2290" width="75.5703125" style="2" customWidth="1"/>
    <col min="2291" max="2291" width="5.42578125" style="2" customWidth="1"/>
    <col min="2292" max="2292" width="5.85546875" style="2" customWidth="1"/>
    <col min="2293" max="2293" width="13.140625" style="2" customWidth="1"/>
    <col min="2294" max="2294" width="18.42578125" style="2" customWidth="1"/>
    <col min="2295" max="2544" width="9.140625" style="2"/>
    <col min="2545" max="2545" width="6.5703125" style="2" customWidth="1"/>
    <col min="2546" max="2546" width="75.5703125" style="2" customWidth="1"/>
    <col min="2547" max="2547" width="5.42578125" style="2" customWidth="1"/>
    <col min="2548" max="2548" width="5.85546875" style="2" customWidth="1"/>
    <col min="2549" max="2549" width="13.140625" style="2" customWidth="1"/>
    <col min="2550" max="2550" width="18.42578125" style="2" customWidth="1"/>
    <col min="2551" max="2800" width="9.140625" style="2"/>
    <col min="2801" max="2801" width="6.5703125" style="2" customWidth="1"/>
    <col min="2802" max="2802" width="75.5703125" style="2" customWidth="1"/>
    <col min="2803" max="2803" width="5.42578125" style="2" customWidth="1"/>
    <col min="2804" max="2804" width="5.85546875" style="2" customWidth="1"/>
    <col min="2805" max="2805" width="13.140625" style="2" customWidth="1"/>
    <col min="2806" max="2806" width="18.42578125" style="2" customWidth="1"/>
    <col min="2807" max="3056" width="9.140625" style="2"/>
    <col min="3057" max="3057" width="6.5703125" style="2" customWidth="1"/>
    <col min="3058" max="3058" width="75.5703125" style="2" customWidth="1"/>
    <col min="3059" max="3059" width="5.42578125" style="2" customWidth="1"/>
    <col min="3060" max="3060" width="5.85546875" style="2" customWidth="1"/>
    <col min="3061" max="3061" width="13.140625" style="2" customWidth="1"/>
    <col min="3062" max="3062" width="18.42578125" style="2" customWidth="1"/>
    <col min="3063" max="3312" width="9.140625" style="2"/>
    <col min="3313" max="3313" width="6.5703125" style="2" customWidth="1"/>
    <col min="3314" max="3314" width="75.5703125" style="2" customWidth="1"/>
    <col min="3315" max="3315" width="5.42578125" style="2" customWidth="1"/>
    <col min="3316" max="3316" width="5.85546875" style="2" customWidth="1"/>
    <col min="3317" max="3317" width="13.140625" style="2" customWidth="1"/>
    <col min="3318" max="3318" width="18.42578125" style="2" customWidth="1"/>
    <col min="3319" max="3568" width="9.140625" style="2"/>
    <col min="3569" max="3569" width="6.5703125" style="2" customWidth="1"/>
    <col min="3570" max="3570" width="75.5703125" style="2" customWidth="1"/>
    <col min="3571" max="3571" width="5.42578125" style="2" customWidth="1"/>
    <col min="3572" max="3572" width="5.85546875" style="2" customWidth="1"/>
    <col min="3573" max="3573" width="13.140625" style="2" customWidth="1"/>
    <col min="3574" max="3574" width="18.42578125" style="2" customWidth="1"/>
    <col min="3575" max="3824" width="9.140625" style="2"/>
    <col min="3825" max="3825" width="6.5703125" style="2" customWidth="1"/>
    <col min="3826" max="3826" width="75.5703125" style="2" customWidth="1"/>
    <col min="3827" max="3827" width="5.42578125" style="2" customWidth="1"/>
    <col min="3828" max="3828" width="5.85546875" style="2" customWidth="1"/>
    <col min="3829" max="3829" width="13.140625" style="2" customWidth="1"/>
    <col min="3830" max="3830" width="18.42578125" style="2" customWidth="1"/>
    <col min="3831" max="4080" width="9.140625" style="2"/>
    <col min="4081" max="4081" width="6.5703125" style="2" customWidth="1"/>
    <col min="4082" max="4082" width="75.5703125" style="2" customWidth="1"/>
    <col min="4083" max="4083" width="5.42578125" style="2" customWidth="1"/>
    <col min="4084" max="4084" width="5.85546875" style="2" customWidth="1"/>
    <col min="4085" max="4085" width="13.140625" style="2" customWidth="1"/>
    <col min="4086" max="4086" width="18.42578125" style="2" customWidth="1"/>
    <col min="4087" max="4336" width="9.140625" style="2"/>
    <col min="4337" max="4337" width="6.5703125" style="2" customWidth="1"/>
    <col min="4338" max="4338" width="75.5703125" style="2" customWidth="1"/>
    <col min="4339" max="4339" width="5.42578125" style="2" customWidth="1"/>
    <col min="4340" max="4340" width="5.85546875" style="2" customWidth="1"/>
    <col min="4341" max="4341" width="13.140625" style="2" customWidth="1"/>
    <col min="4342" max="4342" width="18.42578125" style="2" customWidth="1"/>
    <col min="4343" max="4592" width="9.140625" style="2"/>
    <col min="4593" max="4593" width="6.5703125" style="2" customWidth="1"/>
    <col min="4594" max="4594" width="75.5703125" style="2" customWidth="1"/>
    <col min="4595" max="4595" width="5.42578125" style="2" customWidth="1"/>
    <col min="4596" max="4596" width="5.85546875" style="2" customWidth="1"/>
    <col min="4597" max="4597" width="13.140625" style="2" customWidth="1"/>
    <col min="4598" max="4598" width="18.42578125" style="2" customWidth="1"/>
    <col min="4599" max="4848" width="9.140625" style="2"/>
    <col min="4849" max="4849" width="6.5703125" style="2" customWidth="1"/>
    <col min="4850" max="4850" width="75.5703125" style="2" customWidth="1"/>
    <col min="4851" max="4851" width="5.42578125" style="2" customWidth="1"/>
    <col min="4852" max="4852" width="5.85546875" style="2" customWidth="1"/>
    <col min="4853" max="4853" width="13.140625" style="2" customWidth="1"/>
    <col min="4854" max="4854" width="18.42578125" style="2" customWidth="1"/>
    <col min="4855" max="5104" width="9.140625" style="2"/>
    <col min="5105" max="5105" width="6.5703125" style="2" customWidth="1"/>
    <col min="5106" max="5106" width="75.5703125" style="2" customWidth="1"/>
    <col min="5107" max="5107" width="5.42578125" style="2" customWidth="1"/>
    <col min="5108" max="5108" width="5.85546875" style="2" customWidth="1"/>
    <col min="5109" max="5109" width="13.140625" style="2" customWidth="1"/>
    <col min="5110" max="5110" width="18.42578125" style="2" customWidth="1"/>
    <col min="5111" max="5360" width="9.140625" style="2"/>
    <col min="5361" max="5361" width="6.5703125" style="2" customWidth="1"/>
    <col min="5362" max="5362" width="75.5703125" style="2" customWidth="1"/>
    <col min="5363" max="5363" width="5.42578125" style="2" customWidth="1"/>
    <col min="5364" max="5364" width="5.85546875" style="2" customWidth="1"/>
    <col min="5365" max="5365" width="13.140625" style="2" customWidth="1"/>
    <col min="5366" max="5366" width="18.42578125" style="2" customWidth="1"/>
    <col min="5367" max="5616" width="9.140625" style="2"/>
    <col min="5617" max="5617" width="6.5703125" style="2" customWidth="1"/>
    <col min="5618" max="5618" width="75.5703125" style="2" customWidth="1"/>
    <col min="5619" max="5619" width="5.42578125" style="2" customWidth="1"/>
    <col min="5620" max="5620" width="5.85546875" style="2" customWidth="1"/>
    <col min="5621" max="5621" width="13.140625" style="2" customWidth="1"/>
    <col min="5622" max="5622" width="18.42578125" style="2" customWidth="1"/>
    <col min="5623" max="5872" width="9.140625" style="2"/>
    <col min="5873" max="5873" width="6.5703125" style="2" customWidth="1"/>
    <col min="5874" max="5874" width="75.5703125" style="2" customWidth="1"/>
    <col min="5875" max="5875" width="5.42578125" style="2" customWidth="1"/>
    <col min="5876" max="5876" width="5.85546875" style="2" customWidth="1"/>
    <col min="5877" max="5877" width="13.140625" style="2" customWidth="1"/>
    <col min="5878" max="5878" width="18.42578125" style="2" customWidth="1"/>
    <col min="5879" max="6128" width="9.140625" style="2"/>
    <col min="6129" max="6129" width="6.5703125" style="2" customWidth="1"/>
    <col min="6130" max="6130" width="75.5703125" style="2" customWidth="1"/>
    <col min="6131" max="6131" width="5.42578125" style="2" customWidth="1"/>
    <col min="6132" max="6132" width="5.85546875" style="2" customWidth="1"/>
    <col min="6133" max="6133" width="13.140625" style="2" customWidth="1"/>
    <col min="6134" max="6134" width="18.42578125" style="2" customWidth="1"/>
    <col min="6135" max="6384" width="9.140625" style="2"/>
    <col min="6385" max="6385" width="6.5703125" style="2" customWidth="1"/>
    <col min="6386" max="6386" width="75.5703125" style="2" customWidth="1"/>
    <col min="6387" max="6387" width="5.42578125" style="2" customWidth="1"/>
    <col min="6388" max="6388" width="5.85546875" style="2" customWidth="1"/>
    <col min="6389" max="6389" width="13.140625" style="2" customWidth="1"/>
    <col min="6390" max="6390" width="18.42578125" style="2" customWidth="1"/>
    <col min="6391" max="6640" width="9.140625" style="2"/>
    <col min="6641" max="6641" width="6.5703125" style="2" customWidth="1"/>
    <col min="6642" max="6642" width="75.5703125" style="2" customWidth="1"/>
    <col min="6643" max="6643" width="5.42578125" style="2" customWidth="1"/>
    <col min="6644" max="6644" width="5.85546875" style="2" customWidth="1"/>
    <col min="6645" max="6645" width="13.140625" style="2" customWidth="1"/>
    <col min="6646" max="6646" width="18.42578125" style="2" customWidth="1"/>
    <col min="6647" max="6896" width="9.140625" style="2"/>
    <col min="6897" max="6897" width="6.5703125" style="2" customWidth="1"/>
    <col min="6898" max="6898" width="75.5703125" style="2" customWidth="1"/>
    <col min="6899" max="6899" width="5.42578125" style="2" customWidth="1"/>
    <col min="6900" max="6900" width="5.85546875" style="2" customWidth="1"/>
    <col min="6901" max="6901" width="13.140625" style="2" customWidth="1"/>
    <col min="6902" max="6902" width="18.42578125" style="2" customWidth="1"/>
    <col min="6903" max="7152" width="9.140625" style="2"/>
    <col min="7153" max="7153" width="6.5703125" style="2" customWidth="1"/>
    <col min="7154" max="7154" width="75.5703125" style="2" customWidth="1"/>
    <col min="7155" max="7155" width="5.42578125" style="2" customWidth="1"/>
    <col min="7156" max="7156" width="5.85546875" style="2" customWidth="1"/>
    <col min="7157" max="7157" width="13.140625" style="2" customWidth="1"/>
    <col min="7158" max="7158" width="18.42578125" style="2" customWidth="1"/>
    <col min="7159" max="7408" width="9.140625" style="2"/>
    <col min="7409" max="7409" width="6.5703125" style="2" customWidth="1"/>
    <col min="7410" max="7410" width="75.5703125" style="2" customWidth="1"/>
    <col min="7411" max="7411" width="5.42578125" style="2" customWidth="1"/>
    <col min="7412" max="7412" width="5.85546875" style="2" customWidth="1"/>
    <col min="7413" max="7413" width="13.140625" style="2" customWidth="1"/>
    <col min="7414" max="7414" width="18.42578125" style="2" customWidth="1"/>
    <col min="7415" max="7664" width="9.140625" style="2"/>
    <col min="7665" max="7665" width="6.5703125" style="2" customWidth="1"/>
    <col min="7666" max="7666" width="75.5703125" style="2" customWidth="1"/>
    <col min="7667" max="7667" width="5.42578125" style="2" customWidth="1"/>
    <col min="7668" max="7668" width="5.85546875" style="2" customWidth="1"/>
    <col min="7669" max="7669" width="13.140625" style="2" customWidth="1"/>
    <col min="7670" max="7670" width="18.42578125" style="2" customWidth="1"/>
    <col min="7671" max="7920" width="9.140625" style="2"/>
    <col min="7921" max="7921" width="6.5703125" style="2" customWidth="1"/>
    <col min="7922" max="7922" width="75.5703125" style="2" customWidth="1"/>
    <col min="7923" max="7923" width="5.42578125" style="2" customWidth="1"/>
    <col min="7924" max="7924" width="5.85546875" style="2" customWidth="1"/>
    <col min="7925" max="7925" width="13.140625" style="2" customWidth="1"/>
    <col min="7926" max="7926" width="18.42578125" style="2" customWidth="1"/>
    <col min="7927" max="8176" width="9.140625" style="2"/>
    <col min="8177" max="8177" width="6.5703125" style="2" customWidth="1"/>
    <col min="8178" max="8178" width="75.5703125" style="2" customWidth="1"/>
    <col min="8179" max="8179" width="5.42578125" style="2" customWidth="1"/>
    <col min="8180" max="8180" width="5.85546875" style="2" customWidth="1"/>
    <col min="8181" max="8181" width="13.140625" style="2" customWidth="1"/>
    <col min="8182" max="8182" width="18.42578125" style="2" customWidth="1"/>
    <col min="8183" max="8432" width="9.140625" style="2"/>
    <col min="8433" max="8433" width="6.5703125" style="2" customWidth="1"/>
    <col min="8434" max="8434" width="75.5703125" style="2" customWidth="1"/>
    <col min="8435" max="8435" width="5.42578125" style="2" customWidth="1"/>
    <col min="8436" max="8436" width="5.85546875" style="2" customWidth="1"/>
    <col min="8437" max="8437" width="13.140625" style="2" customWidth="1"/>
    <col min="8438" max="8438" width="18.42578125" style="2" customWidth="1"/>
    <col min="8439" max="8688" width="9.140625" style="2"/>
    <col min="8689" max="8689" width="6.5703125" style="2" customWidth="1"/>
    <col min="8690" max="8690" width="75.5703125" style="2" customWidth="1"/>
    <col min="8691" max="8691" width="5.42578125" style="2" customWidth="1"/>
    <col min="8692" max="8692" width="5.85546875" style="2" customWidth="1"/>
    <col min="8693" max="8693" width="13.140625" style="2" customWidth="1"/>
    <col min="8694" max="8694" width="18.42578125" style="2" customWidth="1"/>
    <col min="8695" max="8944" width="9.140625" style="2"/>
    <col min="8945" max="8945" width="6.5703125" style="2" customWidth="1"/>
    <col min="8946" max="8946" width="75.5703125" style="2" customWidth="1"/>
    <col min="8947" max="8947" width="5.42578125" style="2" customWidth="1"/>
    <col min="8948" max="8948" width="5.85546875" style="2" customWidth="1"/>
    <col min="8949" max="8949" width="13.140625" style="2" customWidth="1"/>
    <col min="8950" max="8950" width="18.42578125" style="2" customWidth="1"/>
    <col min="8951" max="9200" width="9.140625" style="2"/>
    <col min="9201" max="9201" width="6.5703125" style="2" customWidth="1"/>
    <col min="9202" max="9202" width="75.5703125" style="2" customWidth="1"/>
    <col min="9203" max="9203" width="5.42578125" style="2" customWidth="1"/>
    <col min="9204" max="9204" width="5.85546875" style="2" customWidth="1"/>
    <col min="9205" max="9205" width="13.140625" style="2" customWidth="1"/>
    <col min="9206" max="9206" width="18.42578125" style="2" customWidth="1"/>
    <col min="9207" max="9456" width="9.140625" style="2"/>
    <col min="9457" max="9457" width="6.5703125" style="2" customWidth="1"/>
    <col min="9458" max="9458" width="75.5703125" style="2" customWidth="1"/>
    <col min="9459" max="9459" width="5.42578125" style="2" customWidth="1"/>
    <col min="9460" max="9460" width="5.85546875" style="2" customWidth="1"/>
    <col min="9461" max="9461" width="13.140625" style="2" customWidth="1"/>
    <col min="9462" max="9462" width="18.42578125" style="2" customWidth="1"/>
    <col min="9463" max="9712" width="9.140625" style="2"/>
    <col min="9713" max="9713" width="6.5703125" style="2" customWidth="1"/>
    <col min="9714" max="9714" width="75.5703125" style="2" customWidth="1"/>
    <col min="9715" max="9715" width="5.42578125" style="2" customWidth="1"/>
    <col min="9716" max="9716" width="5.85546875" style="2" customWidth="1"/>
    <col min="9717" max="9717" width="13.140625" style="2" customWidth="1"/>
    <col min="9718" max="9718" width="18.42578125" style="2" customWidth="1"/>
    <col min="9719" max="9968" width="9.140625" style="2"/>
    <col min="9969" max="9969" width="6.5703125" style="2" customWidth="1"/>
    <col min="9970" max="9970" width="75.5703125" style="2" customWidth="1"/>
    <col min="9971" max="9971" width="5.42578125" style="2" customWidth="1"/>
    <col min="9972" max="9972" width="5.85546875" style="2" customWidth="1"/>
    <col min="9973" max="9973" width="13.140625" style="2" customWidth="1"/>
    <col min="9974" max="9974" width="18.42578125" style="2" customWidth="1"/>
    <col min="9975" max="10224" width="9.140625" style="2"/>
    <col min="10225" max="10225" width="6.5703125" style="2" customWidth="1"/>
    <col min="10226" max="10226" width="75.5703125" style="2" customWidth="1"/>
    <col min="10227" max="10227" width="5.42578125" style="2" customWidth="1"/>
    <col min="10228" max="10228" width="5.85546875" style="2" customWidth="1"/>
    <col min="10229" max="10229" width="13.140625" style="2" customWidth="1"/>
    <col min="10230" max="10230" width="18.42578125" style="2" customWidth="1"/>
    <col min="10231" max="10480" width="9.140625" style="2"/>
    <col min="10481" max="10481" width="6.5703125" style="2" customWidth="1"/>
    <col min="10482" max="10482" width="75.5703125" style="2" customWidth="1"/>
    <col min="10483" max="10483" width="5.42578125" style="2" customWidth="1"/>
    <col min="10484" max="10484" width="5.85546875" style="2" customWidth="1"/>
    <col min="10485" max="10485" width="13.140625" style="2" customWidth="1"/>
    <col min="10486" max="10486" width="18.42578125" style="2" customWidth="1"/>
    <col min="10487" max="10736" width="9.140625" style="2"/>
    <col min="10737" max="10737" width="6.5703125" style="2" customWidth="1"/>
    <col min="10738" max="10738" width="75.5703125" style="2" customWidth="1"/>
    <col min="10739" max="10739" width="5.42578125" style="2" customWidth="1"/>
    <col min="10740" max="10740" width="5.85546875" style="2" customWidth="1"/>
    <col min="10741" max="10741" width="13.140625" style="2" customWidth="1"/>
    <col min="10742" max="10742" width="18.42578125" style="2" customWidth="1"/>
    <col min="10743" max="10992" width="9.140625" style="2"/>
    <col min="10993" max="10993" width="6.5703125" style="2" customWidth="1"/>
    <col min="10994" max="10994" width="75.5703125" style="2" customWidth="1"/>
    <col min="10995" max="10995" width="5.42578125" style="2" customWidth="1"/>
    <col min="10996" max="10996" width="5.85546875" style="2" customWidth="1"/>
    <col min="10997" max="10997" width="13.140625" style="2" customWidth="1"/>
    <col min="10998" max="10998" width="18.42578125" style="2" customWidth="1"/>
    <col min="10999" max="11248" width="9.140625" style="2"/>
    <col min="11249" max="11249" width="6.5703125" style="2" customWidth="1"/>
    <col min="11250" max="11250" width="75.5703125" style="2" customWidth="1"/>
    <col min="11251" max="11251" width="5.42578125" style="2" customWidth="1"/>
    <col min="11252" max="11252" width="5.85546875" style="2" customWidth="1"/>
    <col min="11253" max="11253" width="13.140625" style="2" customWidth="1"/>
    <col min="11254" max="11254" width="18.42578125" style="2" customWidth="1"/>
    <col min="11255" max="11504" width="9.140625" style="2"/>
    <col min="11505" max="11505" width="6.5703125" style="2" customWidth="1"/>
    <col min="11506" max="11506" width="75.5703125" style="2" customWidth="1"/>
    <col min="11507" max="11507" width="5.42578125" style="2" customWidth="1"/>
    <col min="11508" max="11508" width="5.85546875" style="2" customWidth="1"/>
    <col min="11509" max="11509" width="13.140625" style="2" customWidth="1"/>
    <col min="11510" max="11510" width="18.42578125" style="2" customWidth="1"/>
    <col min="11511" max="11760" width="9.140625" style="2"/>
    <col min="11761" max="11761" width="6.5703125" style="2" customWidth="1"/>
    <col min="11762" max="11762" width="75.5703125" style="2" customWidth="1"/>
    <col min="11763" max="11763" width="5.42578125" style="2" customWidth="1"/>
    <col min="11764" max="11764" width="5.85546875" style="2" customWidth="1"/>
    <col min="11765" max="11765" width="13.140625" style="2" customWidth="1"/>
    <col min="11766" max="11766" width="18.42578125" style="2" customWidth="1"/>
    <col min="11767" max="12016" width="9.140625" style="2"/>
    <col min="12017" max="12017" width="6.5703125" style="2" customWidth="1"/>
    <col min="12018" max="12018" width="75.5703125" style="2" customWidth="1"/>
    <col min="12019" max="12019" width="5.42578125" style="2" customWidth="1"/>
    <col min="12020" max="12020" width="5.85546875" style="2" customWidth="1"/>
    <col min="12021" max="12021" width="13.140625" style="2" customWidth="1"/>
    <col min="12022" max="12022" width="18.42578125" style="2" customWidth="1"/>
    <col min="12023" max="12272" width="9.140625" style="2"/>
    <col min="12273" max="12273" width="6.5703125" style="2" customWidth="1"/>
    <col min="12274" max="12274" width="75.5703125" style="2" customWidth="1"/>
    <col min="12275" max="12275" width="5.42578125" style="2" customWidth="1"/>
    <col min="12276" max="12276" width="5.85546875" style="2" customWidth="1"/>
    <col min="12277" max="12277" width="13.140625" style="2" customWidth="1"/>
    <col min="12278" max="12278" width="18.42578125" style="2" customWidth="1"/>
    <col min="12279" max="12528" width="9.140625" style="2"/>
    <col min="12529" max="12529" width="6.5703125" style="2" customWidth="1"/>
    <col min="12530" max="12530" width="75.5703125" style="2" customWidth="1"/>
    <col min="12531" max="12531" width="5.42578125" style="2" customWidth="1"/>
    <col min="12532" max="12532" width="5.85546875" style="2" customWidth="1"/>
    <col min="12533" max="12533" width="13.140625" style="2" customWidth="1"/>
    <col min="12534" max="12534" width="18.42578125" style="2" customWidth="1"/>
    <col min="12535" max="12784" width="9.140625" style="2"/>
    <col min="12785" max="12785" width="6.5703125" style="2" customWidth="1"/>
    <col min="12786" max="12786" width="75.5703125" style="2" customWidth="1"/>
    <col min="12787" max="12787" width="5.42578125" style="2" customWidth="1"/>
    <col min="12788" max="12788" width="5.85546875" style="2" customWidth="1"/>
    <col min="12789" max="12789" width="13.140625" style="2" customWidth="1"/>
    <col min="12790" max="12790" width="18.42578125" style="2" customWidth="1"/>
    <col min="12791" max="13040" width="9.140625" style="2"/>
    <col min="13041" max="13041" width="6.5703125" style="2" customWidth="1"/>
    <col min="13042" max="13042" width="75.5703125" style="2" customWidth="1"/>
    <col min="13043" max="13043" width="5.42578125" style="2" customWidth="1"/>
    <col min="13044" max="13044" width="5.85546875" style="2" customWidth="1"/>
    <col min="13045" max="13045" width="13.140625" style="2" customWidth="1"/>
    <col min="13046" max="13046" width="18.42578125" style="2" customWidth="1"/>
    <col min="13047" max="13296" width="9.140625" style="2"/>
    <col min="13297" max="13297" width="6.5703125" style="2" customWidth="1"/>
    <col min="13298" max="13298" width="75.5703125" style="2" customWidth="1"/>
    <col min="13299" max="13299" width="5.42578125" style="2" customWidth="1"/>
    <col min="13300" max="13300" width="5.85546875" style="2" customWidth="1"/>
    <col min="13301" max="13301" width="13.140625" style="2" customWidth="1"/>
    <col min="13302" max="13302" width="18.42578125" style="2" customWidth="1"/>
    <col min="13303" max="13552" width="9.140625" style="2"/>
    <col min="13553" max="13553" width="6.5703125" style="2" customWidth="1"/>
    <col min="13554" max="13554" width="75.5703125" style="2" customWidth="1"/>
    <col min="13555" max="13555" width="5.42578125" style="2" customWidth="1"/>
    <col min="13556" max="13556" width="5.85546875" style="2" customWidth="1"/>
    <col min="13557" max="13557" width="13.140625" style="2" customWidth="1"/>
    <col min="13558" max="13558" width="18.42578125" style="2" customWidth="1"/>
    <col min="13559" max="13808" width="9.140625" style="2"/>
    <col min="13809" max="13809" width="6.5703125" style="2" customWidth="1"/>
    <col min="13810" max="13810" width="75.5703125" style="2" customWidth="1"/>
    <col min="13811" max="13811" width="5.42578125" style="2" customWidth="1"/>
    <col min="13812" max="13812" width="5.85546875" style="2" customWidth="1"/>
    <col min="13813" max="13813" width="13.140625" style="2" customWidth="1"/>
    <col min="13814" max="13814" width="18.42578125" style="2" customWidth="1"/>
    <col min="13815" max="14064" width="9.140625" style="2"/>
    <col min="14065" max="14065" width="6.5703125" style="2" customWidth="1"/>
    <col min="14066" max="14066" width="75.5703125" style="2" customWidth="1"/>
    <col min="14067" max="14067" width="5.42578125" style="2" customWidth="1"/>
    <col min="14068" max="14068" width="5.85546875" style="2" customWidth="1"/>
    <col min="14069" max="14069" width="13.140625" style="2" customWidth="1"/>
    <col min="14070" max="14070" width="18.42578125" style="2" customWidth="1"/>
    <col min="14071" max="14320" width="9.140625" style="2"/>
    <col min="14321" max="14321" width="6.5703125" style="2" customWidth="1"/>
    <col min="14322" max="14322" width="75.5703125" style="2" customWidth="1"/>
    <col min="14323" max="14323" width="5.42578125" style="2" customWidth="1"/>
    <col min="14324" max="14324" width="5.85546875" style="2" customWidth="1"/>
    <col min="14325" max="14325" width="13.140625" style="2" customWidth="1"/>
    <col min="14326" max="14326" width="18.42578125" style="2" customWidth="1"/>
    <col min="14327" max="14576" width="9.140625" style="2"/>
    <col min="14577" max="14577" width="6.5703125" style="2" customWidth="1"/>
    <col min="14578" max="14578" width="75.5703125" style="2" customWidth="1"/>
    <col min="14579" max="14579" width="5.42578125" style="2" customWidth="1"/>
    <col min="14580" max="14580" width="5.85546875" style="2" customWidth="1"/>
    <col min="14581" max="14581" width="13.140625" style="2" customWidth="1"/>
    <col min="14582" max="14582" width="18.42578125" style="2" customWidth="1"/>
    <col min="14583" max="14832" width="9.140625" style="2"/>
    <col min="14833" max="14833" width="6.5703125" style="2" customWidth="1"/>
    <col min="14834" max="14834" width="75.5703125" style="2" customWidth="1"/>
    <col min="14835" max="14835" width="5.42578125" style="2" customWidth="1"/>
    <col min="14836" max="14836" width="5.85546875" style="2" customWidth="1"/>
    <col min="14837" max="14837" width="13.140625" style="2" customWidth="1"/>
    <col min="14838" max="14838" width="18.42578125" style="2" customWidth="1"/>
    <col min="14839" max="15088" width="9.140625" style="2"/>
    <col min="15089" max="15089" width="6.5703125" style="2" customWidth="1"/>
    <col min="15090" max="15090" width="75.5703125" style="2" customWidth="1"/>
    <col min="15091" max="15091" width="5.42578125" style="2" customWidth="1"/>
    <col min="15092" max="15092" width="5.85546875" style="2" customWidth="1"/>
    <col min="15093" max="15093" width="13.140625" style="2" customWidth="1"/>
    <col min="15094" max="15094" width="18.42578125" style="2" customWidth="1"/>
    <col min="15095" max="15344" width="9.140625" style="2"/>
    <col min="15345" max="15345" width="6.5703125" style="2" customWidth="1"/>
    <col min="15346" max="15346" width="75.5703125" style="2" customWidth="1"/>
    <col min="15347" max="15347" width="5.42578125" style="2" customWidth="1"/>
    <col min="15348" max="15348" width="5.85546875" style="2" customWidth="1"/>
    <col min="15349" max="15349" width="13.140625" style="2" customWidth="1"/>
    <col min="15350" max="15350" width="18.42578125" style="2" customWidth="1"/>
    <col min="15351" max="15600" width="9.140625" style="2"/>
    <col min="15601" max="15601" width="6.5703125" style="2" customWidth="1"/>
    <col min="15602" max="15602" width="75.5703125" style="2" customWidth="1"/>
    <col min="15603" max="15603" width="5.42578125" style="2" customWidth="1"/>
    <col min="15604" max="15604" width="5.85546875" style="2" customWidth="1"/>
    <col min="15605" max="15605" width="13.140625" style="2" customWidth="1"/>
    <col min="15606" max="15606" width="18.42578125" style="2" customWidth="1"/>
    <col min="15607" max="15856" width="9.140625" style="2"/>
    <col min="15857" max="15857" width="6.5703125" style="2" customWidth="1"/>
    <col min="15858" max="15858" width="75.5703125" style="2" customWidth="1"/>
    <col min="15859" max="15859" width="5.42578125" style="2" customWidth="1"/>
    <col min="15860" max="15860" width="5.85546875" style="2" customWidth="1"/>
    <col min="15861" max="15861" width="13.140625" style="2" customWidth="1"/>
    <col min="15862" max="15862" width="18.42578125" style="2" customWidth="1"/>
    <col min="15863" max="16112" width="9.140625" style="2"/>
    <col min="16113" max="16113" width="6.5703125" style="2" customWidth="1"/>
    <col min="16114" max="16114" width="75.5703125" style="2" customWidth="1"/>
    <col min="16115" max="16115" width="5.42578125" style="2" customWidth="1"/>
    <col min="16116" max="16116" width="5.85546875" style="2" customWidth="1"/>
    <col min="16117" max="16117" width="13.140625" style="2" customWidth="1"/>
    <col min="16118" max="16118" width="18.42578125" style="2" customWidth="1"/>
    <col min="16119" max="16384" width="9.140625" style="2"/>
  </cols>
  <sheetData>
    <row r="1" spans="1:6" ht="15.75" x14ac:dyDescent="0.25">
      <c r="A1" s="1"/>
      <c r="B1" s="1"/>
      <c r="C1" s="2"/>
      <c r="D1" s="2"/>
      <c r="E1" s="2"/>
      <c r="F1" s="2"/>
    </row>
    <row r="2" spans="1:6" ht="15.75" x14ac:dyDescent="0.25">
      <c r="A2" s="74" t="s">
        <v>88</v>
      </c>
      <c r="B2" s="75"/>
      <c r="C2" s="75"/>
      <c r="D2" s="75"/>
      <c r="E2" s="75"/>
      <c r="F2" s="75"/>
    </row>
    <row r="3" spans="1:6" s="3" customFormat="1" ht="17.25" customHeight="1" x14ac:dyDescent="0.25">
      <c r="A3" s="74" t="s">
        <v>77</v>
      </c>
      <c r="B3" s="75"/>
      <c r="C3" s="75"/>
      <c r="D3" s="75"/>
      <c r="E3" s="75"/>
      <c r="F3" s="75"/>
    </row>
    <row r="4" spans="1:6" ht="18.75" customHeight="1" x14ac:dyDescent="0.25">
      <c r="A4" s="39"/>
      <c r="B4" s="40"/>
      <c r="C4" s="39"/>
      <c r="D4" s="41"/>
      <c r="E4" s="42"/>
      <c r="F4" s="43"/>
    </row>
    <row r="5" spans="1:6" s="5" customFormat="1" ht="18.75" x14ac:dyDescent="0.25">
      <c r="A5" s="76" t="s">
        <v>74</v>
      </c>
      <c r="B5" s="76"/>
      <c r="C5" s="76"/>
      <c r="D5" s="76"/>
      <c r="E5" s="76"/>
      <c r="F5" s="76"/>
    </row>
    <row r="6" spans="1:6" s="5" customFormat="1" ht="18.75" x14ac:dyDescent="0.25">
      <c r="A6" s="77"/>
      <c r="B6" s="77"/>
      <c r="C6" s="77"/>
      <c r="D6" s="77"/>
      <c r="E6" s="77"/>
      <c r="F6" s="77"/>
    </row>
    <row r="7" spans="1:6" s="36" customFormat="1" ht="15.75" x14ac:dyDescent="0.25">
      <c r="A7" s="44" t="s">
        <v>0</v>
      </c>
      <c r="B7" s="45" t="s">
        <v>1</v>
      </c>
      <c r="C7" s="46" t="s">
        <v>2</v>
      </c>
      <c r="D7" s="46" t="s">
        <v>3</v>
      </c>
      <c r="E7" s="47" t="s">
        <v>4</v>
      </c>
      <c r="F7" s="48" t="s">
        <v>68</v>
      </c>
    </row>
    <row r="8" spans="1:6" s="37" customFormat="1" ht="15.75" x14ac:dyDescent="0.25">
      <c r="A8" s="49" t="s">
        <v>5</v>
      </c>
      <c r="B8" s="50" t="s">
        <v>6</v>
      </c>
      <c r="C8" s="49"/>
      <c r="D8" s="50"/>
      <c r="E8" s="51"/>
      <c r="F8" s="50"/>
    </row>
    <row r="9" spans="1:6" ht="45" x14ac:dyDescent="0.25">
      <c r="A9" s="52" t="s">
        <v>7</v>
      </c>
      <c r="B9" s="53" t="s">
        <v>69</v>
      </c>
      <c r="C9" s="52" t="s">
        <v>8</v>
      </c>
      <c r="D9" s="54">
        <v>33</v>
      </c>
      <c r="E9" s="64"/>
      <c r="F9" s="55">
        <f>D9*E9</f>
        <v>0</v>
      </c>
    </row>
    <row r="10" spans="1:6" ht="14.25" customHeight="1" x14ac:dyDescent="0.25">
      <c r="A10" s="78" t="s">
        <v>9</v>
      </c>
      <c r="B10" s="56" t="s">
        <v>51</v>
      </c>
      <c r="C10" s="78"/>
      <c r="D10" s="81"/>
      <c r="E10" s="84"/>
      <c r="F10" s="87"/>
    </row>
    <row r="11" spans="1:6" ht="14.25" customHeight="1" x14ac:dyDescent="0.25">
      <c r="A11" s="79"/>
      <c r="B11" s="57" t="s">
        <v>54</v>
      </c>
      <c r="C11" s="79"/>
      <c r="D11" s="82"/>
      <c r="E11" s="85"/>
      <c r="F11" s="88"/>
    </row>
    <row r="12" spans="1:6" ht="14.25" customHeight="1" x14ac:dyDescent="0.25">
      <c r="A12" s="79"/>
      <c r="B12" s="57" t="s">
        <v>58</v>
      </c>
      <c r="C12" s="79"/>
      <c r="D12" s="82"/>
      <c r="E12" s="85"/>
      <c r="F12" s="88"/>
    </row>
    <row r="13" spans="1:6" ht="14.25" customHeight="1" x14ac:dyDescent="0.25">
      <c r="A13" s="79"/>
      <c r="B13" s="57" t="s">
        <v>25</v>
      </c>
      <c r="C13" s="79"/>
      <c r="D13" s="82"/>
      <c r="E13" s="85"/>
      <c r="F13" s="88"/>
    </row>
    <row r="14" spans="1:6" ht="14.25" customHeight="1" x14ac:dyDescent="0.25">
      <c r="A14" s="79"/>
      <c r="B14" s="57" t="s">
        <v>50</v>
      </c>
      <c r="C14" s="79"/>
      <c r="D14" s="82"/>
      <c r="E14" s="85"/>
      <c r="F14" s="88"/>
    </row>
    <row r="15" spans="1:6" ht="14.25" customHeight="1" x14ac:dyDescent="0.25">
      <c r="A15" s="79"/>
      <c r="B15" s="57" t="s">
        <v>26</v>
      </c>
      <c r="C15" s="79"/>
      <c r="D15" s="82"/>
      <c r="E15" s="85"/>
      <c r="F15" s="88"/>
    </row>
    <row r="16" spans="1:6" ht="14.25" customHeight="1" x14ac:dyDescent="0.25">
      <c r="A16" s="79"/>
      <c r="B16" s="57" t="s">
        <v>52</v>
      </c>
      <c r="C16" s="79"/>
      <c r="D16" s="82"/>
      <c r="E16" s="85"/>
      <c r="F16" s="88"/>
    </row>
    <row r="17" spans="1:6" ht="14.25" customHeight="1" x14ac:dyDescent="0.25">
      <c r="A17" s="79"/>
      <c r="B17" s="58" t="s">
        <v>42</v>
      </c>
      <c r="C17" s="79"/>
      <c r="D17" s="82"/>
      <c r="E17" s="85"/>
      <c r="F17" s="88"/>
    </row>
    <row r="18" spans="1:6" ht="30" x14ac:dyDescent="0.25">
      <c r="A18" s="79"/>
      <c r="B18" s="58" t="s">
        <v>43</v>
      </c>
      <c r="C18" s="79"/>
      <c r="D18" s="82"/>
      <c r="E18" s="85"/>
      <c r="F18" s="88"/>
    </row>
    <row r="19" spans="1:6" ht="14.25" customHeight="1" x14ac:dyDescent="0.25">
      <c r="A19" s="79"/>
      <c r="B19" s="57" t="s">
        <v>53</v>
      </c>
      <c r="C19" s="79"/>
      <c r="D19" s="82"/>
      <c r="E19" s="85"/>
      <c r="F19" s="88"/>
    </row>
    <row r="20" spans="1:6" ht="14.25" customHeight="1" x14ac:dyDescent="0.25">
      <c r="A20" s="79"/>
      <c r="B20" s="57" t="s">
        <v>27</v>
      </c>
      <c r="C20" s="79"/>
      <c r="D20" s="82"/>
      <c r="E20" s="85"/>
      <c r="F20" s="88"/>
    </row>
    <row r="21" spans="1:6" ht="14.25" customHeight="1" x14ac:dyDescent="0.25">
      <c r="A21" s="79"/>
      <c r="B21" s="57" t="s">
        <v>66</v>
      </c>
      <c r="C21" s="79"/>
      <c r="D21" s="82"/>
      <c r="E21" s="85"/>
      <c r="F21" s="88"/>
    </row>
    <row r="22" spans="1:6" ht="45" x14ac:dyDescent="0.25">
      <c r="A22" s="79"/>
      <c r="B22" s="57" t="s">
        <v>28</v>
      </c>
      <c r="C22" s="79"/>
      <c r="D22" s="82"/>
      <c r="E22" s="85"/>
      <c r="F22" s="88"/>
    </row>
    <row r="23" spans="1:6" ht="14.25" customHeight="1" x14ac:dyDescent="0.25">
      <c r="A23" s="79"/>
      <c r="B23" s="57" t="s">
        <v>40</v>
      </c>
      <c r="C23" s="79"/>
      <c r="D23" s="82"/>
      <c r="E23" s="85"/>
      <c r="F23" s="88"/>
    </row>
    <row r="24" spans="1:6" ht="14.25" customHeight="1" x14ac:dyDescent="0.25">
      <c r="A24" s="79"/>
      <c r="B24" s="58" t="s">
        <v>29</v>
      </c>
      <c r="C24" s="79"/>
      <c r="D24" s="82"/>
      <c r="E24" s="85"/>
      <c r="F24" s="88"/>
    </row>
    <row r="25" spans="1:6" ht="14.25" customHeight="1" x14ac:dyDescent="0.25">
      <c r="A25" s="79"/>
      <c r="B25" s="57" t="s">
        <v>30</v>
      </c>
      <c r="C25" s="79"/>
      <c r="D25" s="82"/>
      <c r="E25" s="85"/>
      <c r="F25" s="88"/>
    </row>
    <row r="26" spans="1:6" ht="14.25" customHeight="1" x14ac:dyDescent="0.25">
      <c r="A26" s="79"/>
      <c r="B26" s="57" t="s">
        <v>41</v>
      </c>
      <c r="C26" s="79"/>
      <c r="D26" s="82"/>
      <c r="E26" s="85"/>
      <c r="F26" s="88"/>
    </row>
    <row r="27" spans="1:6" ht="14.25" customHeight="1" x14ac:dyDescent="0.25">
      <c r="A27" s="79"/>
      <c r="B27" s="57" t="s">
        <v>59</v>
      </c>
      <c r="C27" s="79"/>
      <c r="D27" s="82"/>
      <c r="E27" s="85"/>
      <c r="F27" s="88"/>
    </row>
    <row r="28" spans="1:6" ht="14.25" customHeight="1" x14ac:dyDescent="0.25">
      <c r="A28" s="79"/>
      <c r="B28" s="58" t="s">
        <v>31</v>
      </c>
      <c r="C28" s="79"/>
      <c r="D28" s="82"/>
      <c r="E28" s="85"/>
      <c r="F28" s="88"/>
    </row>
    <row r="29" spans="1:6" x14ac:dyDescent="0.25">
      <c r="A29" s="79"/>
      <c r="B29" s="58" t="s">
        <v>55</v>
      </c>
      <c r="C29" s="79"/>
      <c r="D29" s="82"/>
      <c r="E29" s="85"/>
      <c r="F29" s="88"/>
    </row>
    <row r="30" spans="1:6" ht="14.25" customHeight="1" x14ac:dyDescent="0.25">
      <c r="A30" s="79"/>
      <c r="B30" s="58" t="s">
        <v>44</v>
      </c>
      <c r="C30" s="79"/>
      <c r="D30" s="82"/>
      <c r="E30" s="85"/>
      <c r="F30" s="88"/>
    </row>
    <row r="31" spans="1:6" ht="14.25" customHeight="1" x14ac:dyDescent="0.25">
      <c r="A31" s="79"/>
      <c r="B31" s="57" t="s">
        <v>45</v>
      </c>
      <c r="C31" s="79"/>
      <c r="D31" s="82"/>
      <c r="E31" s="85"/>
      <c r="F31" s="88"/>
    </row>
    <row r="32" spans="1:6" ht="14.25" customHeight="1" x14ac:dyDescent="0.25">
      <c r="A32" s="79"/>
      <c r="B32" s="58" t="s">
        <v>38</v>
      </c>
      <c r="C32" s="79"/>
      <c r="D32" s="82"/>
      <c r="E32" s="85"/>
      <c r="F32" s="88"/>
    </row>
    <row r="33" spans="1:6" ht="14.25" customHeight="1" x14ac:dyDescent="0.25">
      <c r="A33" s="79"/>
      <c r="B33" s="58" t="s">
        <v>32</v>
      </c>
      <c r="C33" s="79"/>
      <c r="D33" s="82"/>
      <c r="E33" s="85"/>
      <c r="F33" s="88"/>
    </row>
    <row r="34" spans="1:6" ht="14.25" customHeight="1" x14ac:dyDescent="0.25">
      <c r="A34" s="79"/>
      <c r="B34" s="58" t="s">
        <v>46</v>
      </c>
      <c r="C34" s="79"/>
      <c r="D34" s="82"/>
      <c r="E34" s="85"/>
      <c r="F34" s="88"/>
    </row>
    <row r="35" spans="1:6" x14ac:dyDescent="0.25">
      <c r="A35" s="79"/>
      <c r="B35" s="58" t="s">
        <v>47</v>
      </c>
      <c r="C35" s="79"/>
      <c r="D35" s="82"/>
      <c r="E35" s="85"/>
      <c r="F35" s="88"/>
    </row>
    <row r="36" spans="1:6" ht="14.25" customHeight="1" x14ac:dyDescent="0.25">
      <c r="A36" s="79"/>
      <c r="B36" s="58" t="s">
        <v>33</v>
      </c>
      <c r="C36" s="79"/>
      <c r="D36" s="82"/>
      <c r="E36" s="85"/>
      <c r="F36" s="88"/>
    </row>
    <row r="37" spans="1:6" ht="14.25" customHeight="1" x14ac:dyDescent="0.25">
      <c r="A37" s="79"/>
      <c r="B37" s="57" t="s">
        <v>34</v>
      </c>
      <c r="C37" s="79"/>
      <c r="D37" s="82"/>
      <c r="E37" s="85"/>
      <c r="F37" s="88"/>
    </row>
    <row r="38" spans="1:6" ht="30.75" customHeight="1" x14ac:dyDescent="0.25">
      <c r="A38" s="79"/>
      <c r="B38" s="57" t="s">
        <v>75</v>
      </c>
      <c r="C38" s="79"/>
      <c r="D38" s="82"/>
      <c r="E38" s="85"/>
      <c r="F38" s="88"/>
    </row>
    <row r="39" spans="1:6" x14ac:dyDescent="0.25">
      <c r="A39" s="79"/>
      <c r="B39" s="59" t="s">
        <v>48</v>
      </c>
      <c r="C39" s="79"/>
      <c r="D39" s="82"/>
      <c r="E39" s="85"/>
      <c r="F39" s="88"/>
    </row>
    <row r="40" spans="1:6" x14ac:dyDescent="0.25">
      <c r="A40" s="79"/>
      <c r="B40" s="58" t="s">
        <v>35</v>
      </c>
      <c r="C40" s="79"/>
      <c r="D40" s="82"/>
      <c r="E40" s="85"/>
      <c r="F40" s="88"/>
    </row>
    <row r="41" spans="1:6" ht="45" x14ac:dyDescent="0.25">
      <c r="A41" s="79"/>
      <c r="B41" s="58" t="s">
        <v>36</v>
      </c>
      <c r="C41" s="79"/>
      <c r="D41" s="82"/>
      <c r="E41" s="85"/>
      <c r="F41" s="88"/>
    </row>
    <row r="42" spans="1:6" ht="30" x14ac:dyDescent="0.25">
      <c r="A42" s="79"/>
      <c r="B42" s="59" t="s">
        <v>60</v>
      </c>
      <c r="C42" s="79"/>
      <c r="D42" s="82"/>
      <c r="E42" s="85"/>
      <c r="F42" s="88"/>
    </row>
    <row r="43" spans="1:6" ht="30" x14ac:dyDescent="0.25">
      <c r="A43" s="79"/>
      <c r="B43" s="59" t="s">
        <v>62</v>
      </c>
      <c r="C43" s="79"/>
      <c r="D43" s="82"/>
      <c r="E43" s="85"/>
      <c r="F43" s="88"/>
    </row>
    <row r="44" spans="1:6" ht="30" x14ac:dyDescent="0.25">
      <c r="A44" s="79"/>
      <c r="B44" s="58" t="s">
        <v>61</v>
      </c>
      <c r="C44" s="79"/>
      <c r="D44" s="82"/>
      <c r="E44" s="85"/>
      <c r="F44" s="88"/>
    </row>
    <row r="45" spans="1:6" x14ac:dyDescent="0.25">
      <c r="A45" s="79"/>
      <c r="B45" s="58" t="s">
        <v>76</v>
      </c>
      <c r="C45" s="79"/>
      <c r="D45" s="82"/>
      <c r="E45" s="85"/>
      <c r="F45" s="88"/>
    </row>
    <row r="46" spans="1:6" x14ac:dyDescent="0.25">
      <c r="A46" s="79"/>
      <c r="B46" s="58" t="s">
        <v>84</v>
      </c>
      <c r="C46" s="79"/>
      <c r="D46" s="82"/>
      <c r="E46" s="85"/>
      <c r="F46" s="88"/>
    </row>
    <row r="47" spans="1:6" x14ac:dyDescent="0.25">
      <c r="A47" s="79"/>
      <c r="B47" s="58"/>
      <c r="C47" s="79"/>
      <c r="D47" s="82"/>
      <c r="E47" s="85"/>
      <c r="F47" s="88"/>
    </row>
    <row r="48" spans="1:6" x14ac:dyDescent="0.25">
      <c r="A48" s="79"/>
      <c r="B48" s="60" t="s">
        <v>37</v>
      </c>
      <c r="C48" s="79"/>
      <c r="D48" s="82"/>
      <c r="E48" s="85"/>
      <c r="F48" s="88"/>
    </row>
    <row r="49" spans="1:6" ht="120" x14ac:dyDescent="0.25">
      <c r="A49" s="79"/>
      <c r="B49" s="58" t="s">
        <v>63</v>
      </c>
      <c r="C49" s="79"/>
      <c r="D49" s="82"/>
      <c r="E49" s="85"/>
      <c r="F49" s="88"/>
    </row>
    <row r="50" spans="1:6" ht="30" x14ac:dyDescent="0.25">
      <c r="A50" s="79"/>
      <c r="B50" s="58" t="s">
        <v>49</v>
      </c>
      <c r="C50" s="79"/>
      <c r="D50" s="82"/>
      <c r="E50" s="85"/>
      <c r="F50" s="88"/>
    </row>
    <row r="51" spans="1:6" ht="30" x14ac:dyDescent="0.25">
      <c r="A51" s="79"/>
      <c r="B51" s="58" t="s">
        <v>67</v>
      </c>
      <c r="C51" s="79"/>
      <c r="D51" s="82"/>
      <c r="E51" s="85"/>
      <c r="F51" s="88"/>
    </row>
    <row r="52" spans="1:6" x14ac:dyDescent="0.25">
      <c r="A52" s="79"/>
      <c r="B52" s="57"/>
      <c r="C52" s="79"/>
      <c r="D52" s="82"/>
      <c r="E52" s="85"/>
      <c r="F52" s="88"/>
    </row>
    <row r="53" spans="1:6" ht="30" x14ac:dyDescent="0.25">
      <c r="A53" s="80"/>
      <c r="B53" s="61" t="s">
        <v>39</v>
      </c>
      <c r="C53" s="80"/>
      <c r="D53" s="83"/>
      <c r="E53" s="86"/>
      <c r="F53" s="89"/>
    </row>
    <row r="54" spans="1:6" x14ac:dyDescent="0.25">
      <c r="A54" s="52" t="s">
        <v>71</v>
      </c>
      <c r="B54" s="62" t="s">
        <v>85</v>
      </c>
      <c r="C54" s="52" t="s">
        <v>10</v>
      </c>
      <c r="D54" s="54">
        <v>15</v>
      </c>
      <c r="E54" s="64"/>
      <c r="F54" s="55">
        <f>D54*E54</f>
        <v>0</v>
      </c>
    </row>
    <row r="55" spans="1:6" ht="300.95" customHeight="1" x14ac:dyDescent="0.25">
      <c r="A55" s="52"/>
      <c r="B55" s="63" t="s">
        <v>82</v>
      </c>
      <c r="C55" s="52"/>
      <c r="D55" s="54"/>
      <c r="E55" s="64"/>
      <c r="F55" s="55"/>
    </row>
    <row r="56" spans="1:6" ht="45" x14ac:dyDescent="0.25">
      <c r="A56" s="52"/>
      <c r="B56" s="65" t="s">
        <v>70</v>
      </c>
      <c r="C56" s="52"/>
      <c r="D56" s="54"/>
      <c r="E56" s="64"/>
      <c r="F56" s="55"/>
    </row>
    <row r="57" spans="1:6" x14ac:dyDescent="0.25">
      <c r="A57" s="52" t="s">
        <v>72</v>
      </c>
      <c r="B57" s="62" t="s">
        <v>86</v>
      </c>
      <c r="C57" s="52" t="s">
        <v>10</v>
      </c>
      <c r="D57" s="54">
        <v>28</v>
      </c>
      <c r="E57" s="64"/>
      <c r="F57" s="55">
        <f>D57*E57</f>
        <v>0</v>
      </c>
    </row>
    <row r="58" spans="1:6" ht="300.95" customHeight="1" x14ac:dyDescent="0.25">
      <c r="A58" s="52"/>
      <c r="B58" s="63" t="s">
        <v>83</v>
      </c>
      <c r="C58" s="52"/>
      <c r="D58" s="54"/>
      <c r="E58" s="64"/>
      <c r="F58" s="55"/>
    </row>
    <row r="59" spans="1:6" ht="45" x14ac:dyDescent="0.25">
      <c r="A59" s="52"/>
      <c r="B59" s="65" t="s">
        <v>73</v>
      </c>
      <c r="C59" s="52"/>
      <c r="D59" s="54"/>
      <c r="E59" s="64"/>
      <c r="F59" s="55"/>
    </row>
    <row r="60" spans="1:6" ht="36" x14ac:dyDescent="0.25">
      <c r="A60" s="52" t="s">
        <v>11</v>
      </c>
      <c r="B60" s="53" t="s">
        <v>78</v>
      </c>
      <c r="C60" s="52" t="s">
        <v>10</v>
      </c>
      <c r="D60" s="54">
        <f>SUM(D54:D57)*2</f>
        <v>86</v>
      </c>
      <c r="E60" s="64"/>
      <c r="F60" s="55">
        <f t="shared" ref="F60" si="0">D60*E60</f>
        <v>0</v>
      </c>
    </row>
    <row r="61" spans="1:6" ht="138.6" customHeight="1" x14ac:dyDescent="0.25">
      <c r="A61" s="52" t="s">
        <v>12</v>
      </c>
      <c r="B61" s="66" t="s">
        <v>87</v>
      </c>
      <c r="C61" s="52"/>
      <c r="D61" s="54">
        <f>SUM(D54:D57)</f>
        <v>43</v>
      </c>
      <c r="E61" s="64"/>
      <c r="F61" s="55">
        <f t="shared" ref="F61" si="1">D61*E61</f>
        <v>0</v>
      </c>
    </row>
    <row r="62" spans="1:6" x14ac:dyDescent="0.25">
      <c r="A62" s="52" t="s">
        <v>13</v>
      </c>
      <c r="B62" s="66" t="s">
        <v>14</v>
      </c>
      <c r="C62" s="52" t="s">
        <v>15</v>
      </c>
      <c r="D62" s="54">
        <v>1</v>
      </c>
      <c r="E62" s="64"/>
      <c r="F62" s="55">
        <f>D62*E62</f>
        <v>0</v>
      </c>
    </row>
    <row r="63" spans="1:6" ht="15.75" thickBot="1" x14ac:dyDescent="0.3">
      <c r="A63" s="6"/>
      <c r="B63" s="7"/>
      <c r="C63" s="8"/>
      <c r="D63" s="9"/>
      <c r="E63" s="10"/>
      <c r="F63" s="11"/>
    </row>
    <row r="64" spans="1:6" ht="15.75" thickBot="1" x14ac:dyDescent="0.3">
      <c r="A64" s="6"/>
      <c r="B64" s="7" t="str">
        <f>B8</f>
        <v>ELEKTROMONTAŽNI RADOVI</v>
      </c>
      <c r="C64" s="8"/>
      <c r="D64" s="9"/>
      <c r="E64" s="10" t="s">
        <v>16</v>
      </c>
      <c r="F64" s="12">
        <f>SUM(F9:F62)</f>
        <v>0</v>
      </c>
    </row>
    <row r="65" spans="1:6" x14ac:dyDescent="0.25">
      <c r="A65" s="6"/>
      <c r="B65" s="7"/>
      <c r="C65" s="8"/>
      <c r="D65" s="9"/>
      <c r="E65" s="10"/>
      <c r="F65" s="11"/>
    </row>
    <row r="66" spans="1:6" x14ac:dyDescent="0.25">
      <c r="A66" s="6"/>
      <c r="B66" s="7"/>
      <c r="C66" s="8"/>
      <c r="D66" s="9"/>
      <c r="E66" s="10"/>
      <c r="F66" s="11"/>
    </row>
    <row r="67" spans="1:6" ht="15.75" x14ac:dyDescent="0.25">
      <c r="A67" s="67" t="s">
        <v>17</v>
      </c>
      <c r="B67" s="68" t="s">
        <v>18</v>
      </c>
      <c r="C67" s="67"/>
      <c r="D67" s="68"/>
      <c r="E67" s="69"/>
      <c r="F67" s="68"/>
    </row>
    <row r="68" spans="1:6" ht="30" x14ac:dyDescent="0.25">
      <c r="A68" s="52" t="s">
        <v>7</v>
      </c>
      <c r="B68" s="53" t="s">
        <v>19</v>
      </c>
      <c r="C68" s="70" t="s">
        <v>15</v>
      </c>
      <c r="D68" s="71">
        <v>1</v>
      </c>
      <c r="E68" s="64"/>
      <c r="F68" s="55">
        <f>D68*E68</f>
        <v>0</v>
      </c>
    </row>
    <row r="69" spans="1:6" x14ac:dyDescent="0.25">
      <c r="F69" s="17"/>
    </row>
    <row r="70" spans="1:6" ht="15.75" thickBot="1" x14ac:dyDescent="0.3">
      <c r="A70" s="6"/>
      <c r="B70" s="18"/>
      <c r="C70" s="8"/>
      <c r="D70" s="19"/>
      <c r="E70" s="20"/>
      <c r="F70" s="21"/>
    </row>
    <row r="71" spans="1:6" ht="15.75" thickBot="1" x14ac:dyDescent="0.3">
      <c r="A71" s="6"/>
      <c r="B71" s="7" t="str">
        <f>B67</f>
        <v>MJERENJA I DOKUMENTACIJA</v>
      </c>
      <c r="C71" s="8"/>
      <c r="D71" s="9"/>
      <c r="E71" s="10" t="s">
        <v>16</v>
      </c>
      <c r="F71" s="12">
        <f>SUM(F68:F68)</f>
        <v>0</v>
      </c>
    </row>
    <row r="72" spans="1:6" x14ac:dyDescent="0.25">
      <c r="A72" s="6"/>
      <c r="B72" s="7"/>
      <c r="C72" s="8"/>
      <c r="D72" s="9"/>
      <c r="E72" s="10"/>
      <c r="F72" s="22"/>
    </row>
    <row r="73" spans="1:6" x14ac:dyDescent="0.25">
      <c r="A73" s="6"/>
      <c r="B73" s="9" t="s">
        <v>56</v>
      </c>
      <c r="C73" s="8"/>
      <c r="D73" s="9"/>
      <c r="E73" s="10"/>
      <c r="F73" s="22"/>
    </row>
    <row r="74" spans="1:6" ht="60" x14ac:dyDescent="0.25">
      <c r="A74" s="23"/>
      <c r="B74" s="24" t="s">
        <v>64</v>
      </c>
      <c r="C74" s="23"/>
      <c r="D74" s="7"/>
      <c r="E74" s="10"/>
      <c r="F74" s="22"/>
    </row>
    <row r="75" spans="1:6" ht="60" x14ac:dyDescent="0.25">
      <c r="A75" s="23"/>
      <c r="B75" s="24" t="s">
        <v>57</v>
      </c>
      <c r="C75" s="23"/>
      <c r="D75" s="7"/>
      <c r="E75" s="10"/>
      <c r="F75" s="22"/>
    </row>
    <row r="76" spans="1:6" ht="90" x14ac:dyDescent="0.25">
      <c r="A76" s="23"/>
      <c r="B76" s="24" t="s">
        <v>65</v>
      </c>
      <c r="C76" s="23"/>
      <c r="D76" s="7"/>
      <c r="E76" s="10"/>
      <c r="F76" s="22"/>
    </row>
    <row r="77" spans="1:6" ht="30" x14ac:dyDescent="0.25">
      <c r="A77" s="23"/>
      <c r="B77" s="24" t="s">
        <v>79</v>
      </c>
      <c r="C77" s="23"/>
      <c r="D77" s="7"/>
      <c r="E77" s="10"/>
      <c r="F77" s="22"/>
    </row>
    <row r="79" spans="1:6" ht="15.75" x14ac:dyDescent="0.25">
      <c r="A79" s="72" t="s">
        <v>20</v>
      </c>
      <c r="B79" s="69" t="s">
        <v>21</v>
      </c>
      <c r="C79" s="72"/>
      <c r="D79" s="69"/>
      <c r="E79" s="69"/>
      <c r="F79" s="69"/>
    </row>
    <row r="81" spans="1:6" x14ac:dyDescent="0.25">
      <c r="A81" s="26" t="str">
        <f>A8</f>
        <v>A</v>
      </c>
      <c r="B81" s="9" t="str">
        <f>B8</f>
        <v>ELEKTROMONTAŽNI RADOVI</v>
      </c>
      <c r="F81" s="17">
        <f>F64</f>
        <v>0</v>
      </c>
    </row>
    <row r="82" spans="1:6" x14ac:dyDescent="0.25">
      <c r="A82" s="26"/>
      <c r="B82" s="27"/>
      <c r="F82" s="17"/>
    </row>
    <row r="83" spans="1:6" x14ac:dyDescent="0.25">
      <c r="A83" s="26" t="s">
        <v>17</v>
      </c>
      <c r="B83" s="9" t="str">
        <f>B67</f>
        <v>MJERENJA I DOKUMENTACIJA</v>
      </c>
      <c r="F83" s="11">
        <f>F71</f>
        <v>0</v>
      </c>
    </row>
    <row r="84" spans="1:6" x14ac:dyDescent="0.25">
      <c r="A84" s="26"/>
      <c r="B84" s="27"/>
      <c r="F84" s="17"/>
    </row>
    <row r="85" spans="1:6" x14ac:dyDescent="0.25">
      <c r="A85" s="39"/>
      <c r="B85" s="40"/>
      <c r="C85" s="39"/>
      <c r="D85" s="41"/>
      <c r="E85" s="42"/>
      <c r="F85" s="73"/>
    </row>
    <row r="86" spans="1:6" x14ac:dyDescent="0.25">
      <c r="B86" s="28" t="s">
        <v>22</v>
      </c>
      <c r="F86" s="17">
        <f>SUM(F81:F84)</f>
        <v>0</v>
      </c>
    </row>
    <row r="87" spans="1:6" ht="15.75" thickBot="1" x14ac:dyDescent="0.3">
      <c r="B87" s="28" t="s">
        <v>23</v>
      </c>
      <c r="F87" s="17">
        <f>F86*0.25</f>
        <v>0</v>
      </c>
    </row>
    <row r="88" spans="1:6" ht="15.75" thickBot="1" x14ac:dyDescent="0.3">
      <c r="B88" s="28" t="s">
        <v>24</v>
      </c>
      <c r="F88" s="29">
        <f>F86+F87</f>
        <v>0</v>
      </c>
    </row>
    <row r="89" spans="1:6" x14ac:dyDescent="0.25">
      <c r="B89" s="28"/>
      <c r="F89" s="17"/>
    </row>
    <row r="90" spans="1:6" x14ac:dyDescent="0.25">
      <c r="B90" s="28"/>
    </row>
    <row r="91" spans="1:6" x14ac:dyDescent="0.25">
      <c r="B91" s="38" t="s">
        <v>81</v>
      </c>
      <c r="E91" s="30" t="s">
        <v>80</v>
      </c>
    </row>
    <row r="92" spans="1:6" x14ac:dyDescent="0.25">
      <c r="B92" s="28"/>
      <c r="E92" s="31"/>
    </row>
    <row r="93" spans="1:6" x14ac:dyDescent="0.25">
      <c r="A93" s="33"/>
      <c r="B93" s="34"/>
      <c r="C93" s="26"/>
      <c r="E93" s="32"/>
    </row>
    <row r="94" spans="1:6" ht="15.75" thickBot="1" x14ac:dyDescent="0.3">
      <c r="E94" s="35"/>
      <c r="F94" s="4"/>
    </row>
    <row r="95" spans="1:6" x14ac:dyDescent="0.25">
      <c r="E95" s="32"/>
    </row>
  </sheetData>
  <protectedRanges>
    <protectedRange sqref="E1" name="Raspon1_1_1_1"/>
  </protectedRanges>
  <mergeCells count="9">
    <mergeCell ref="A2:F2"/>
    <mergeCell ref="A3:F3"/>
    <mergeCell ref="A5:F5"/>
    <mergeCell ref="A6:F6"/>
    <mergeCell ref="A10:A53"/>
    <mergeCell ref="C10:C53"/>
    <mergeCell ref="D10:D53"/>
    <mergeCell ref="E10:E53"/>
    <mergeCell ref="F10:F53"/>
  </mergeCells>
  <printOptions horizontalCentered="1"/>
  <pageMargins left="0.59055118110236227" right="0.59055118110236227" top="0.74803149606299213" bottom="0.74803149606299213" header="0.31496062992125984" footer="0.31496062992125984"/>
  <pageSetup paperSize="9" scale="72" fitToHeight="10" orientation="portrait" horizontalDpi="300" verticalDpi="300" r:id="rId1"/>
  <headerFooter>
    <oddFooter>&amp;RStr. &amp;P/&amp;N</oddFooter>
  </headerFooter>
  <rowBreaks count="2" manualBreakCount="2">
    <brk id="65" min="1" max="5" man="1"/>
    <brk id="77" min="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2</vt:i4>
      </vt:variant>
    </vt:vector>
  </HeadingPairs>
  <TitlesOfParts>
    <vt:vector size="3" baseType="lpstr">
      <vt:lpstr>TROŠKOVNIK</vt:lpstr>
      <vt:lpstr>TROŠKOVNIK!Ispis_naslova</vt:lpstr>
      <vt:lpstr>TROŠKOVNIK!Podrucje_ispisa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</dc:creator>
  <cp:lastModifiedBy>Korisnik</cp:lastModifiedBy>
  <cp:lastPrinted>2022-10-20T10:45:24Z</cp:lastPrinted>
  <dcterms:created xsi:type="dcterms:W3CDTF">2020-05-24T20:23:50Z</dcterms:created>
  <dcterms:modified xsi:type="dcterms:W3CDTF">2022-10-27T07:40:04Z</dcterms:modified>
</cp:coreProperties>
</file>