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24226"/>
  <mc:AlternateContent xmlns:mc="http://schemas.openxmlformats.org/markup-compatibility/2006">
    <mc:Choice Requires="x15">
      <x15ac:absPath xmlns:x15ac="http://schemas.microsoft.com/office/spreadsheetml/2010/11/ac" url="C:\Users\Korisnik\Desktop\2023 godina\NABAVA 2023\Javna nabava - Stipeć- ACTA 2023\VATROGASNI DOM 2 -za objavu\"/>
    </mc:Choice>
  </mc:AlternateContent>
  <xr:revisionPtr revIDLastSave="0" documentId="13_ncr:1_{722F7B1D-45FA-496B-9C7C-6D07ECF48268}" xr6:coauthVersionLast="47" xr6:coauthVersionMax="47" xr10:uidLastSave="{00000000-0000-0000-0000-000000000000}"/>
  <bookViews>
    <workbookView xWindow="-120" yWindow="-120" windowWidth="29040" windowHeight="15840" xr2:uid="{00000000-000D-0000-FFFF-FFFF00000000}"/>
  </bookViews>
  <sheets>
    <sheet name="Sheet1" sheetId="1" r:id="rId1"/>
  </sheets>
  <definedNames>
    <definedName name="_xlnm.Print_Area" localSheetId="0">Sheet1!$A$1:$H$177</definedName>
  </definedNames>
  <calcPr calcId="191029"/>
</workbook>
</file>

<file path=xl/calcChain.xml><?xml version="1.0" encoding="utf-8"?>
<calcChain xmlns="http://schemas.openxmlformats.org/spreadsheetml/2006/main">
  <c r="H160" i="1" l="1"/>
  <c r="H158" i="1"/>
  <c r="H156" i="1"/>
  <c r="H154" i="1"/>
  <c r="H153" i="1"/>
  <c r="H152" i="1"/>
  <c r="H151" i="1"/>
  <c r="H150" i="1"/>
  <c r="H147" i="1"/>
  <c r="H145" i="1"/>
  <c r="H143" i="1"/>
  <c r="H140" i="1"/>
  <c r="H137" i="1"/>
  <c r="H134" i="1"/>
  <c r="H132" i="1"/>
  <c r="H129" i="1"/>
  <c r="H126" i="1"/>
  <c r="H124" i="1"/>
  <c r="H122" i="1"/>
  <c r="H120" i="1"/>
  <c r="H118" i="1"/>
  <c r="H116" i="1"/>
  <c r="H114" i="1"/>
  <c r="H112" i="1"/>
  <c r="H110" i="1"/>
  <c r="H108" i="1"/>
  <c r="H106" i="1"/>
  <c r="H85" i="1"/>
  <c r="H83" i="1"/>
  <c r="H73" i="1"/>
  <c r="H72" i="1"/>
  <c r="H71" i="1"/>
  <c r="H79" i="1"/>
  <c r="H99" i="1"/>
  <c r="H75" i="1"/>
  <c r="H77" i="1"/>
  <c r="H81" i="1"/>
  <c r="H92" i="1"/>
  <c r="H93" i="1"/>
  <c r="H96" i="1"/>
  <c r="H97" i="1"/>
  <c r="H100" i="1"/>
  <c r="H101" i="1"/>
  <c r="H104" i="1"/>
  <c r="F162" i="1" l="1"/>
  <c r="H168" i="1" s="1"/>
  <c r="F87" i="1"/>
  <c r="H167" i="1" s="1"/>
  <c r="F170" i="1" l="1"/>
  <c r="F171" i="1" s="1"/>
  <c r="F172" i="1" s="1"/>
</calcChain>
</file>

<file path=xl/sharedStrings.xml><?xml version="1.0" encoding="utf-8"?>
<sst xmlns="http://schemas.openxmlformats.org/spreadsheetml/2006/main" count="248" uniqueCount="121">
  <si>
    <t>1.05.</t>
  </si>
  <si>
    <t xml:space="preserve">TROŠKOVNIK </t>
  </si>
  <si>
    <t>A) GRAĐEVINSKI RADOVI</t>
  </si>
  <si>
    <t>m'</t>
  </si>
  <si>
    <t>x</t>
  </si>
  <si>
    <t>=</t>
  </si>
  <si>
    <r>
      <t>m</t>
    </r>
    <r>
      <rPr>
        <vertAlign val="superscript"/>
        <sz val="10"/>
        <rFont val="Times New Roman"/>
        <family val="1"/>
        <charset val="238"/>
      </rPr>
      <t>2</t>
    </r>
  </si>
  <si>
    <r>
      <t>m</t>
    </r>
    <r>
      <rPr>
        <vertAlign val="superscript"/>
        <sz val="10"/>
        <rFont val="Times New Roman"/>
        <family val="1"/>
        <charset val="238"/>
      </rPr>
      <t>3</t>
    </r>
  </si>
  <si>
    <t>1.03.</t>
  </si>
  <si>
    <t>1.00.</t>
  </si>
  <si>
    <t>2.02.</t>
  </si>
  <si>
    <t>- beton</t>
  </si>
  <si>
    <t>- oplata</t>
  </si>
  <si>
    <t>kg</t>
  </si>
  <si>
    <t>2.00.</t>
  </si>
  <si>
    <t>2.00</t>
  </si>
  <si>
    <t>1.00</t>
  </si>
  <si>
    <t>1.02.</t>
  </si>
  <si>
    <t>1.01.</t>
  </si>
  <si>
    <t xml:space="preserve"> GRAĐEVINSKO -OBRTNIČKI RADOVI</t>
  </si>
  <si>
    <t>Miroslav Hodić dipl.ing.građ.</t>
  </si>
  <si>
    <t>Projektant:</t>
  </si>
  <si>
    <t>2.04.</t>
  </si>
  <si>
    <t>1)</t>
  </si>
  <si>
    <t>2)</t>
  </si>
  <si>
    <t>UKUPNO</t>
  </si>
  <si>
    <t>SVEUKUPNO</t>
  </si>
  <si>
    <t>komplet</t>
  </si>
  <si>
    <t>1.04.</t>
  </si>
  <si>
    <t>2.05.</t>
  </si>
  <si>
    <t>PROJEKTANTSKI TROŠKOVNIK</t>
  </si>
  <si>
    <t>2.03.</t>
  </si>
  <si>
    <t>2.07.</t>
  </si>
  <si>
    <t>RA 400/500</t>
  </si>
  <si>
    <t>+ PDV 25 %</t>
  </si>
  <si>
    <t>2.06.</t>
  </si>
  <si>
    <t>2.11.</t>
  </si>
  <si>
    <t>GRAĐEVINA:  VATROGASNI DOM - ADAPTACIJA</t>
  </si>
  <si>
    <t xml:space="preserve">INVESTITOR: OPĆINA PODRAVSKE SESVETE                                                                                                                                                   Trg bana Josipa Jelačića 11, Podravske Sesvete
                        </t>
  </si>
  <si>
    <t>LOKACIJA:   PODRAVSKE SESVETE, Trg bana Josipa Jelačića 1A, Podravske Sesvete</t>
  </si>
  <si>
    <t>ZA OBNOVU ZGRADE VATROGASNOG DOMA</t>
  </si>
  <si>
    <t>RUŠENJA I DEMONTAŽE</t>
  </si>
  <si>
    <t>Demontaža postojećih prozora i vrata na zgradi vatrogasnog doma. Uklanjaju se ulazna vrata na garažama i dva prozora na sjevernoj fasadi. Demontirana stolarija odvozi se na deponij i zbrinjava na odgovarajući način. Obračun po komadu demontirane stolarije.</t>
  </si>
  <si>
    <t>kom</t>
  </si>
  <si>
    <r>
      <t>- vanjski prozori i vrata 2 m</t>
    </r>
    <r>
      <rPr>
        <vertAlign val="superscript"/>
        <sz val="11"/>
        <rFont val="Calibri"/>
        <family val="2"/>
        <charset val="238"/>
      </rPr>
      <t>2</t>
    </r>
    <r>
      <rPr>
        <sz val="11"/>
        <rFont val="Calibri"/>
        <family val="2"/>
        <charset val="238"/>
      </rPr>
      <t xml:space="preserve"> do 4 m</t>
    </r>
    <r>
      <rPr>
        <vertAlign val="superscript"/>
        <sz val="11"/>
        <rFont val="Calibri"/>
        <family val="2"/>
        <charset val="238"/>
      </rPr>
      <t>2</t>
    </r>
  </si>
  <si>
    <r>
      <t>- vanjski prozori  do 2 m</t>
    </r>
    <r>
      <rPr>
        <vertAlign val="superscript"/>
        <sz val="11"/>
        <rFont val="Calibri"/>
        <family val="2"/>
        <charset val="238"/>
      </rPr>
      <t>2</t>
    </r>
  </si>
  <si>
    <r>
      <t>- vanjski prozori i vrata 4 m</t>
    </r>
    <r>
      <rPr>
        <vertAlign val="superscript"/>
        <sz val="11"/>
        <rFont val="Calibri"/>
        <family val="2"/>
        <charset val="238"/>
      </rPr>
      <t>2</t>
    </r>
    <r>
      <rPr>
        <sz val="11"/>
        <rFont val="Calibri"/>
        <family val="2"/>
        <charset val="238"/>
      </rPr>
      <t xml:space="preserve"> do 10 m</t>
    </r>
    <r>
      <rPr>
        <vertAlign val="superscript"/>
        <sz val="11"/>
        <rFont val="Calibri"/>
        <family val="2"/>
        <charset val="238"/>
      </rPr>
      <t>2</t>
    </r>
  </si>
  <si>
    <t xml:space="preserve">Podupiranje postojeće stropne konstrukcije kako bi se moglo pristupiti rušenju drvenog nadovja iznad vratiju. Cijena obuhvaća izradu potrebne skele za podupiranje drvne nosive stropne konstrukcije. Obračun po m2 skele. </t>
  </si>
  <si>
    <t>Uklanjanje dvene grede iznad vratiju te zida iznad grede, te stupova između ulaznih vrata. Radovi se izvode ručno uz osigurano podupiranje međukatne i krovne konstrukcije prije rušenje grede i zida. Stavka obuhvaća uklanjanje dva drvena stupa visinie 3 m, drvene grede dužine cca 10 m i  ručnoi rušenje zida od pune opeke  cca 1,5 m3 zida.</t>
  </si>
  <si>
    <t xml:space="preserve">Strojno rezanje betona na podu za izradu nove temeljnje trake na ulazu u zgradu. Obračun po m' reza, dubine do 20 cm.
</t>
  </si>
  <si>
    <t xml:space="preserve">Strojni i ručni iskop temeljne trake širine 40 cm u dužini cca 9,0 m, dubine do 80 cm. Stavka uključuje odvoz i zbrinjavanje građevinskog otpada koji nastaje rušenjem betonske ploče i iskopom temelja za traku. 
</t>
  </si>
  <si>
    <t>1.06.</t>
  </si>
  <si>
    <t>RUŠENJA I DEMONTAŽE UKUPNO</t>
  </si>
  <si>
    <t>RADOVI NA OBNOVI DOMA</t>
  </si>
  <si>
    <t>Betoniranje  trakastih temelja u rovu iskopa betonom C25/30 u rovu iskopa. Obračun po m3 ugrađenog betona.</t>
  </si>
  <si>
    <t xml:space="preserve">Betoniranje AB stupa između Garažnih vrata, prema planu pozicija,  betonom C25/30 u glatkoj oplati. </t>
  </si>
  <si>
    <t>1.08.</t>
  </si>
  <si>
    <t>Betoniranje AB grede iznad otvora u nosivim zidovima debljine  30 cm i visine od gornje kote vrata do nazidnicec (cca 70 cm) betonom C25/30 u glatkoj oplati.</t>
  </si>
  <si>
    <t>2.01.</t>
  </si>
  <si>
    <t xml:space="preserve">Grubo i fino žbukanje unutarnjih AB zidova cementnom žbukom. Žbukanje se izvodi uz prethodno pripremu pogdloge. Sve izvoditi prema uputstvu proizvođača odnosno pravilima struke. U cijenu uključiti prethodni premaz kontaktnom emulzijom staro-novo. </t>
  </si>
  <si>
    <t>2.09.</t>
  </si>
  <si>
    <t>2.12.</t>
  </si>
  <si>
    <t>Izrada, dobava i postava žljeba od pocinčanog plastificiranog lima razvijene širine 33 cm. U cijenu je uključen sav potreban materijal i pribor za montažu. Boja lima po izboru investitora. U stavku uključiti i cijenu okapnog lima na završetku krovnog panela.</t>
  </si>
  <si>
    <t>Izrada, dobava i postava vertikala za odvodnju krovnih voda od pocinčanog plastificiranog lima 15x15 cm. U cijenu je uključen sav potreban materijal i pribor za montažu. Boja lima po izboru projektanta.</t>
  </si>
  <si>
    <t>2.13.</t>
  </si>
  <si>
    <t>2.14.</t>
  </si>
  <si>
    <t>2.15.</t>
  </si>
  <si>
    <t>2.16.</t>
  </si>
  <si>
    <t>Izrada, dobava i postava čeonih  krovnih opšava razvijene širine do 50 cm od pocinčanog plastificiranog lima. U cijenu je uključen sav potreban materijal i pribor za montažu. Boja lima po izboru investitora</t>
  </si>
  <si>
    <t>2.17.</t>
  </si>
  <si>
    <t>Izrada, dobava i postava  opšava dimnjaka od pocinčanog plastificiranog lima. U cijenu je uključen sav potreban materijal i pribor za montažu. Boja lima po izboru investitora</t>
  </si>
  <si>
    <t>2.18.</t>
  </si>
  <si>
    <t>- vel. 80/140 cm</t>
  </si>
  <si>
    <t xml:space="preserve">Dobava, izrada i ugradnja dva nova PVC prozora na garaži. Prozore izvesti otklopno zaokretne. Okviri minimalno 4 komore, stakla dvoslojna 4-16-4 sa Ug&lt;1,10 kW/m2K. U cijenu uključen sav potreban rad, materijal te transport i ugradnja. Mjere uzeti na licu mjesta. </t>
  </si>
  <si>
    <t>Dobava, izrada i ugradnja ulaznih industrijskih podiznih vrata u garažu. Vrata izvesti kao segmentna koja se podižu u vodilicama na elektromotorni pogon. Vrata trebaju biti opremeljna dodatnim vratima za pješake, sve dimenzije 100x200 cm. U cijenu uključen sav potreban rad, materijal te transport.</t>
  </si>
  <si>
    <t>- vel. 420 x 300 cm</t>
  </si>
  <si>
    <t>2.19.</t>
  </si>
  <si>
    <t>2.20.</t>
  </si>
  <si>
    <t>Izrada i montaža limenih prozorskih klupčica razvijene širine do 30 cm. Izvode se o pocinčanog plastificiranog lima u boja lima po izboru investitora.</t>
  </si>
  <si>
    <t>Izvedba spuštenog stropa od gips-kartonskih ploča . U cijenu uračunati dobavu tispokog spuštenog stropa, izradu potkonstrukcije, potreban rad matarijela i skelu.</t>
  </si>
  <si>
    <t xml:space="preserve">2.21. </t>
  </si>
  <si>
    <t>Izrada toplinske fasade zidova i ostalih elemenata koji čine ovojnicu grijanog dijela zgrade, ali i njihovih nastavaka (nadozidi, rubovi balkona i sl.). Izolacijske EPS ploče debljine 15 cm, 10 cm i 5 cm. Ploče se učvršćuju na zidove ljepljenjem i tipskim pričvrsnicama, u broju prema specifikaciji proizvođača sustava. Na toplinsku izolaciju nanosi se ljepilo u dva sloja s ugradnjom armaturne PVC mrežice, impregnirajući sloj te završni sloj silikatne žbuke (0-2 mm). Na sve kuteve obavezno ugraditi Alu profile radi ojačanja, oko svih otvora dodatno armirati kuteve. Kuteve armirati pod kutom od 45 stupnjeva. Sav sustav izraditi proizvodima istog proizvođača radi kompatibilnosti slojeva. U jediničnu cijenu fasade uračunati potrebnu fasadnu skelu, te sve početne, završne i kutne letvice, kao i sav ostali potrebni pribor. Boja fasade prema izboru investitora.  Fasadu izvoditi prema uputstvu proizvođača. U cijeni je uračunata i potrebna skela</t>
  </si>
  <si>
    <t>Dobava materijala te postava toplinske izolacije XPS pločama (extrudirani polistiren), gustoće 35 kg/m3, debljine 5 cm, na sokl građevine ljepljenjem i tipskim pričvrsnicama, u broju prema specifikaciji proizvođača. Izvodi se visine 30 cm. U cijenu uračunat sav potreban materijal (kutni profili, lajsne i sl.)</t>
  </si>
  <si>
    <t xml:space="preserve">- d=5 cm </t>
  </si>
  <si>
    <t>Dobava materijala te obrada sokla fasade završnom dekorativnom žbukom na bazi umjetnih smola i zrncima kao ''Teraplast'' sa svim potrebnim slojevima prema uputama proizvođača. Boja po izboru investitora. Izvodi se visine 30 cm.</t>
  </si>
  <si>
    <t>- d=5 cm pročelja</t>
  </si>
  <si>
    <t>2.22.</t>
  </si>
  <si>
    <t>2.23.</t>
  </si>
  <si>
    <t>2.24.</t>
  </si>
  <si>
    <t>2.25.</t>
  </si>
  <si>
    <t xml:space="preserve">Izveba nadžbuknog razvoda elektrointalacije na dijelu gdje je postojeća instalaciju uklonjena. Stavka uključuje i spajanje na struju elektromotornog pogona novih garažnih vrata, razvod instalacije i ugradnju jednog novog prekidača. </t>
  </si>
  <si>
    <t xml:space="preserve">Demontaža dijela postojeće nadžbukne električne instalacije instalacije sa zapadnog zida koji se uklanja sa zbrinjavanje otpada na propisan način. </t>
  </si>
  <si>
    <t>Izvedba nove elektroinstalacije garaže pomoću kabela NYM-J položenog na zid. Uz sav rad i slijedeći materijal :</t>
  </si>
  <si>
    <t xml:space="preserve"> - kabel NYM-J 3 x 1,5 mm2</t>
  </si>
  <si>
    <t xml:space="preserve"> - kabel NYM-J 3 x 2,5 mm2</t>
  </si>
  <si>
    <t xml:space="preserve"> - kruta PVC cijev promjera 20 mm</t>
  </si>
  <si>
    <t xml:space="preserve"> - serijska n/žb sklopka 10A;250V</t>
  </si>
  <si>
    <t xml:space="preserve"> - jednofazna n/ž shuko priključnica s poklopcem (IP54) 16A;250V</t>
  </si>
  <si>
    <t>Dobava i postava nadgradne LED svjetiljke u zaštiti IP65, kućište i kapa od polikarbonata, dužine 1,2m, sa LED izvorom svjetlosti 38W; 4200lm; 3000K.</t>
  </si>
  <si>
    <t>Dobava i postava ugradnog LED panela, snage 40W; 4400lm; 4000.</t>
  </si>
  <si>
    <t>Provjera i ispitivanje električne instalacije garaže, sa izradom zapisnika o ispitivanju.</t>
  </si>
  <si>
    <t>2.26.</t>
  </si>
  <si>
    <t>2.27.</t>
  </si>
  <si>
    <t>2.28.</t>
  </si>
  <si>
    <t>2.29.</t>
  </si>
  <si>
    <t>RADOVI NA OBNOVI DOMA UKUPNO</t>
  </si>
  <si>
    <t>m</t>
  </si>
  <si>
    <t>REKAPITULACIJA</t>
  </si>
  <si>
    <t>RUŠENJE I DEMONTAŽE UKUPNO</t>
  </si>
  <si>
    <t>RADOVI NA OBNOVI DOMA  UKUPNO</t>
  </si>
  <si>
    <t>U Đurđevcu, prosinac 2022.</t>
  </si>
  <si>
    <t>TEHNIČKI DNEVNIK: 46/2022</t>
  </si>
  <si>
    <t xml:space="preserve">Dobava, doprema, izmjera, sječenje, čišćenje, savijanje, postavljanje i vezanje armature jednostavne i srednje složenosti prema izvedbenim armaturnim nacrtima. Obavezna postava armature na plastične ili betonske podmetače, nastavci armature prema statičkom računu i armaturnim nacrtima. Količina u stavci je približna, a stvarna će biti iskazana kroz obračun u građevinskoj knjizi. 
           </t>
  </si>
  <si>
    <t>Demontaža dijela krovne građe i skidanje postojećeg pokrova od crijepa na nadstrešnici ispred ulaza u garažu. Demontaža krovne konstrukcije uključuje uklanjanje letvi (razmak 30-35 cm), rogova, stupova i podrožnice na nadstrešnici. Skidanje pokrova uključuje skidanje crijepa. U cijenu je uključena i demontaža svih opšava i ostalih limenih dijelova. Stavkom obuhvaćen i sav vertikalni i horizontalni transport na gradilišnu deponiju. Na manjem dijelu krovišta demontiraju se i rogovi ukoliko su dotrajali i u lošem su stanju. Obračun po m2 razvijene površine krovišta.</t>
  </si>
  <si>
    <t>Izvedba drvene konstrukcije krovne strehe ispred ulaza u zgradu doma od crnogorice II klase  Streha se izvodi sa napustom do 120 cm, na način da se koriste postojećei rogovi od nadstrešnice koji se podupiru sa "rukama" sa donje strane.  Rogovi se oslanjaju na postojeću nazidnicu na vanjskom zidu a podupiru se horizontalnim "rukama"koje se izvode od dake debljine 5 cm i visine cca 15 cm sa obje strane roga.</t>
  </si>
  <si>
    <t xml:space="preserve">Dobava i postava drvenih LETVI  dimenzije 5/3  za postavu pokrova. Predviđa se pokrov krovišta postojećim glinenim koji je deponiran na gradilištu nakon demontaže nadstrešnice.  </t>
  </si>
  <si>
    <r>
      <t>Postava postojećeg glinenog   utorenog crijepa   na površinu krovišta na dijelu nove strehe. Obračun po m</t>
    </r>
    <r>
      <rPr>
        <vertAlign val="superscript"/>
        <sz val="10"/>
        <rFont val="Times New Roman"/>
        <family val="1"/>
        <charset val="238"/>
      </rPr>
      <t>2</t>
    </r>
    <r>
      <rPr>
        <sz val="10"/>
        <rFont val="Times New Roman"/>
        <family val="1"/>
        <charset val="238"/>
      </rPr>
      <t xml:space="preserve"> razvijene površine krova.</t>
    </r>
  </si>
  <si>
    <t>Postava brodskog poda od hoblanih jelovih dasaka debljine 18 mm  na podgled krovne strehe. Brodski pod se postavlja na horizontalne ruke koje pridržavaju rogove na krovnoj strehi.</t>
  </si>
  <si>
    <t>Bojanje brodskog poda i kompletne konstrukcije krovne strehe lazurnim premazom u boji po dogovoru s investitorom. Predlaže se dva premaza lazurnim premazo, te jedan premaz završnim lazurnim sretstvom sa dodatkom laka.</t>
  </si>
  <si>
    <t>Dobava i montaža snjegobrana u boji crijepa  prema uputi poroizvođača pokrova, model koji odgovara postojećem pokorvu. U cijenu uračunati svi potrebni pričvrsni  elementi.</t>
  </si>
  <si>
    <t>Obrazac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</si>
</sst>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kn&quot;_-;\-* #,##0.00\ &quot;kn&quot;_-;_-* &quot;-&quot;??\ &quot;kn&quot;_-;_-@_-"/>
    <numFmt numFmtId="164" formatCode="#,##0.00\ &quot;kn&quot;"/>
    <numFmt numFmtId="165" formatCode="_-* #,##0.00\ [$€-1]_-;\-* #,##0.00\ [$€-1]_-;_-* &quot;-&quot;??\ [$€-1]_-;_-@_-"/>
    <numFmt numFmtId="166" formatCode="#,##0.00\ [$€-1]"/>
  </numFmts>
  <fonts count="38" x14ac:knownFonts="1">
    <font>
      <sz val="10"/>
      <name val="Arial"/>
      <charset val="238"/>
    </font>
    <font>
      <sz val="10"/>
      <name val="Arial"/>
      <family val="2"/>
      <charset val="238"/>
    </font>
    <font>
      <b/>
      <i/>
      <sz val="12"/>
      <name val="Times New Roman"/>
      <family val="1"/>
      <charset val="238"/>
    </font>
    <font>
      <sz val="10"/>
      <name val="Times New Roman"/>
      <family val="1"/>
      <charset val="238"/>
    </font>
    <font>
      <b/>
      <i/>
      <sz val="14"/>
      <name val="Times New Roman"/>
      <family val="1"/>
      <charset val="238"/>
    </font>
    <font>
      <b/>
      <i/>
      <sz val="10"/>
      <name val="Times New Roman"/>
      <family val="1"/>
      <charset val="238"/>
    </font>
    <font>
      <b/>
      <sz val="10"/>
      <name val="Times New Roman"/>
      <family val="1"/>
      <charset val="238"/>
    </font>
    <font>
      <vertAlign val="superscript"/>
      <sz val="10"/>
      <name val="Times New Roman"/>
      <family val="1"/>
      <charset val="238"/>
    </font>
    <font>
      <b/>
      <i/>
      <sz val="18"/>
      <name val="Times New Roman"/>
      <family val="1"/>
    </font>
    <font>
      <sz val="11"/>
      <name val="Times New Roman"/>
      <family val="1"/>
    </font>
    <font>
      <b/>
      <u/>
      <sz val="12"/>
      <name val="Times New Roman"/>
      <family val="1"/>
    </font>
    <font>
      <b/>
      <sz val="12"/>
      <name val="Times New Roman"/>
      <family val="1"/>
    </font>
    <font>
      <b/>
      <i/>
      <sz val="16"/>
      <name val="Times New Roman"/>
      <family val="1"/>
    </font>
    <font>
      <sz val="12"/>
      <name val="Times New Roman"/>
      <family val="1"/>
      <charset val="238"/>
    </font>
    <font>
      <b/>
      <sz val="28"/>
      <name val="Times New Roman"/>
      <family val="1"/>
      <charset val="238"/>
    </font>
    <font>
      <b/>
      <sz val="14"/>
      <name val="Times New Roman"/>
      <family val="1"/>
      <charset val="238"/>
    </font>
    <font>
      <b/>
      <sz val="12"/>
      <name val="Arial"/>
      <family val="2"/>
      <charset val="238"/>
    </font>
    <font>
      <b/>
      <sz val="10"/>
      <name val="Arial"/>
      <family val="2"/>
      <charset val="238"/>
    </font>
    <font>
      <sz val="10"/>
      <name val="Arial"/>
      <family val="2"/>
      <charset val="238"/>
    </font>
    <font>
      <b/>
      <sz val="28"/>
      <name val="Arial"/>
      <family val="2"/>
      <charset val="238"/>
    </font>
    <font>
      <b/>
      <sz val="14"/>
      <name val="Arial"/>
      <family val="2"/>
      <charset val="238"/>
    </font>
    <font>
      <b/>
      <u/>
      <sz val="12"/>
      <name val="Arial"/>
      <family val="2"/>
      <charset val="238"/>
    </font>
    <font>
      <sz val="12"/>
      <name val="Arial"/>
      <family val="2"/>
      <charset val="238"/>
    </font>
    <font>
      <sz val="11"/>
      <name val="Arial"/>
      <family val="2"/>
      <charset val="238"/>
    </font>
    <font>
      <sz val="10"/>
      <name val="Times New Roman"/>
      <family val="1"/>
    </font>
    <font>
      <b/>
      <i/>
      <u/>
      <sz val="10"/>
      <name val="Times New Roman"/>
      <family val="1"/>
      <charset val="238"/>
    </font>
    <font>
      <sz val="10"/>
      <color indexed="10"/>
      <name val="Times New Roman"/>
      <family val="1"/>
      <charset val="238"/>
    </font>
    <font>
      <sz val="11"/>
      <name val="Calibri"/>
      <family val="2"/>
      <charset val="238"/>
    </font>
    <font>
      <vertAlign val="superscript"/>
      <sz val="11"/>
      <name val="Calibri"/>
      <family val="2"/>
      <charset val="238"/>
    </font>
    <font>
      <sz val="10"/>
      <color indexed="8"/>
      <name val="Times New Roman"/>
      <family val="1"/>
      <charset val="238"/>
    </font>
    <font>
      <sz val="10"/>
      <name val="Helv"/>
      <charset val="238"/>
    </font>
    <font>
      <sz val="10"/>
      <name val="Arial CE"/>
      <family val="2"/>
      <charset val="238"/>
    </font>
    <font>
      <sz val="10"/>
      <name val="MS Sans Serif"/>
      <family val="2"/>
      <charset val="238"/>
    </font>
    <font>
      <b/>
      <u/>
      <sz val="18"/>
      <name val="Arial"/>
      <family val="2"/>
      <charset val="238"/>
    </font>
    <font>
      <b/>
      <u/>
      <sz val="10"/>
      <name val="Arial"/>
      <family val="2"/>
      <charset val="238"/>
    </font>
    <font>
      <sz val="14"/>
      <name val="Arial"/>
      <family val="2"/>
      <charset val="238"/>
    </font>
    <font>
      <sz val="11"/>
      <name val="Calibri"/>
      <family val="2"/>
      <charset val="238"/>
      <scheme val="minor"/>
    </font>
    <font>
      <sz val="10"/>
      <color rgb="FFFF0000"/>
      <name val="Times New Roman"/>
      <family val="1"/>
      <charset val="238"/>
    </font>
  </fonts>
  <fills count="2">
    <fill>
      <patternFill patternType="none"/>
    </fill>
    <fill>
      <patternFill patternType="gray125"/>
    </fill>
  </fills>
  <borders count="3">
    <border>
      <left/>
      <right/>
      <top/>
      <bottom/>
      <diagonal/>
    </border>
    <border>
      <left/>
      <right/>
      <top style="medium">
        <color indexed="64"/>
      </top>
      <bottom/>
      <diagonal/>
    </border>
    <border>
      <left/>
      <right/>
      <top/>
      <bottom style="medium">
        <color indexed="64"/>
      </bottom>
      <diagonal/>
    </border>
  </borders>
  <cellStyleXfs count="9">
    <xf numFmtId="0" fontId="0" fillId="0" borderId="0"/>
    <xf numFmtId="0" fontId="31" fillId="0" borderId="0"/>
    <xf numFmtId="0" fontId="1" fillId="0" borderId="0"/>
    <xf numFmtId="0" fontId="1" fillId="0" borderId="0"/>
    <xf numFmtId="0" fontId="1" fillId="0" borderId="0"/>
    <xf numFmtId="0" fontId="32" fillId="0" borderId="0"/>
    <xf numFmtId="0" fontId="30" fillId="0" borderId="0"/>
    <xf numFmtId="0" fontId="30" fillId="0" borderId="0"/>
    <xf numFmtId="44" fontId="1" fillId="0" borderId="0" applyFont="0" applyFill="0" applyBorder="0" applyAlignment="0" applyProtection="0"/>
  </cellStyleXfs>
  <cellXfs count="137">
    <xf numFmtId="0" fontId="0" fillId="0" borderId="0" xfId="0"/>
    <xf numFmtId="0" fontId="3" fillId="0" borderId="0" xfId="0" applyFont="1" applyAlignment="1">
      <alignment horizontal="right"/>
    </xf>
    <xf numFmtId="0" fontId="3" fillId="0" borderId="0" xfId="0" applyFont="1" applyAlignment="1">
      <alignment horizontal="center"/>
    </xf>
    <xf numFmtId="0" fontId="3" fillId="0" borderId="0" xfId="0" applyFont="1"/>
    <xf numFmtId="0" fontId="5" fillId="0" borderId="0" xfId="0" applyFont="1" applyAlignment="1">
      <alignment horizontal="center"/>
    </xf>
    <xf numFmtId="49" fontId="3" fillId="0" borderId="0" xfId="0" applyNumberFormat="1" applyFont="1" applyAlignment="1">
      <alignment horizontal="justify" vertical="top" wrapText="1"/>
    </xf>
    <xf numFmtId="4" fontId="3" fillId="0" borderId="0" xfId="0" applyNumberFormat="1" applyFont="1" applyAlignment="1">
      <alignment horizontal="right"/>
    </xf>
    <xf numFmtId="164" fontId="3" fillId="0" borderId="0" xfId="0" applyNumberFormat="1" applyFont="1" applyAlignment="1">
      <alignment horizontal="right"/>
    </xf>
    <xf numFmtId="0" fontId="3" fillId="0" borderId="0" xfId="0" applyFont="1" applyAlignment="1">
      <alignment horizontal="justify"/>
    </xf>
    <xf numFmtId="164" fontId="2" fillId="0" borderId="0" xfId="0" applyNumberFormat="1" applyFont="1" applyAlignment="1">
      <alignment horizontal="right"/>
    </xf>
    <xf numFmtId="4" fontId="3" fillId="0" borderId="0" xfId="0" applyNumberFormat="1" applyFont="1" applyAlignment="1">
      <alignment horizontal="justify"/>
    </xf>
    <xf numFmtId="49" fontId="3" fillId="0" borderId="0" xfId="0" applyNumberFormat="1" applyFont="1" applyAlignment="1">
      <alignment horizontal="right" vertical="top"/>
    </xf>
    <xf numFmtId="49" fontId="3" fillId="0" borderId="0" xfId="0" applyNumberFormat="1" applyFont="1" applyAlignment="1">
      <alignment horizontal="right"/>
    </xf>
    <xf numFmtId="49" fontId="2" fillId="0" borderId="0" xfId="0" applyNumberFormat="1" applyFont="1" applyAlignment="1">
      <alignment horizontal="right"/>
    </xf>
    <xf numFmtId="49" fontId="6" fillId="0" borderId="0" xfId="0" applyNumberFormat="1" applyFont="1" applyAlignment="1">
      <alignment horizontal="right"/>
    </xf>
    <xf numFmtId="0" fontId="3" fillId="0" borderId="0" xfId="0" applyFont="1" applyAlignment="1">
      <alignment horizontal="justify" vertical="top"/>
    </xf>
    <xf numFmtId="49" fontId="2" fillId="0" borderId="0" xfId="0" applyNumberFormat="1" applyFont="1" applyAlignment="1">
      <alignment horizontal="left" vertical="top"/>
    </xf>
    <xf numFmtId="49" fontId="3" fillId="0" borderId="0" xfId="0" applyNumberFormat="1" applyFont="1" applyAlignment="1">
      <alignment vertical="top"/>
    </xf>
    <xf numFmtId="49" fontId="3" fillId="0" borderId="0" xfId="0" applyNumberFormat="1" applyFont="1" applyAlignment="1">
      <alignment horizontal="justify" vertical="top"/>
    </xf>
    <xf numFmtId="0" fontId="3" fillId="0" borderId="0" xfId="0" applyFont="1" applyAlignment="1">
      <alignment vertical="top"/>
    </xf>
    <xf numFmtId="0" fontId="2" fillId="0" borderId="0" xfId="0" applyFont="1" applyAlignment="1">
      <alignment horizontal="center" vertical="top"/>
    </xf>
    <xf numFmtId="0" fontId="4" fillId="0" borderId="0" xfId="0" applyFont="1" applyAlignment="1">
      <alignment horizontal="center" vertical="top"/>
    </xf>
    <xf numFmtId="0" fontId="6" fillId="0" borderId="0" xfId="0" applyFont="1"/>
    <xf numFmtId="0" fontId="10" fillId="0" borderId="0" xfId="0" applyFont="1" applyAlignment="1">
      <alignment vertical="top"/>
    </xf>
    <xf numFmtId="49" fontId="11" fillId="0" borderId="0" xfId="0" applyNumberFormat="1" applyFont="1" applyAlignment="1">
      <alignment horizontal="right"/>
    </xf>
    <xf numFmtId="49" fontId="13" fillId="0" borderId="0" xfId="0" applyNumberFormat="1" applyFont="1"/>
    <xf numFmtId="0" fontId="6" fillId="0" borderId="0" xfId="0" applyFont="1" applyAlignment="1">
      <alignment vertical="top"/>
    </xf>
    <xf numFmtId="0" fontId="6" fillId="0" borderId="0" xfId="0" applyFont="1" applyAlignment="1">
      <alignment horizontal="center"/>
    </xf>
    <xf numFmtId="0" fontId="6" fillId="0" borderId="0" xfId="0" applyFont="1" applyAlignment="1">
      <alignment horizontal="right"/>
    </xf>
    <xf numFmtId="0" fontId="14" fillId="0" borderId="0" xfId="0" applyFont="1" applyAlignment="1">
      <alignment horizontal="center"/>
    </xf>
    <xf numFmtId="0" fontId="15" fillId="0" borderId="0" xfId="0" applyFont="1"/>
    <xf numFmtId="0" fontId="14" fillId="0" borderId="0" xfId="0" applyFont="1"/>
    <xf numFmtId="0" fontId="13" fillId="0" borderId="0" xfId="0" applyFont="1" applyAlignment="1">
      <alignment horizontal="center"/>
    </xf>
    <xf numFmtId="0" fontId="17" fillId="0" borderId="0" xfId="0" applyFont="1"/>
    <xf numFmtId="49" fontId="17" fillId="0" borderId="0" xfId="0" applyNumberFormat="1" applyFont="1" applyAlignment="1">
      <alignment horizontal="right"/>
    </xf>
    <xf numFmtId="0" fontId="17" fillId="0" borderId="0" xfId="0" applyFont="1" applyAlignment="1">
      <alignment vertical="top"/>
    </xf>
    <xf numFmtId="0" fontId="17" fillId="0" borderId="0" xfId="0" applyFont="1" applyAlignment="1">
      <alignment horizontal="right"/>
    </xf>
    <xf numFmtId="0" fontId="18" fillId="0" borderId="0" xfId="0" applyFont="1"/>
    <xf numFmtId="49" fontId="18" fillId="0" borderId="0" xfId="0" applyNumberFormat="1" applyFont="1" applyAlignment="1">
      <alignment horizontal="right"/>
    </xf>
    <xf numFmtId="0" fontId="18" fillId="0" borderId="0" xfId="0" applyFont="1" applyAlignment="1">
      <alignment vertical="top"/>
    </xf>
    <xf numFmtId="0" fontId="18" fillId="0" borderId="0" xfId="0" applyFont="1" applyAlignment="1">
      <alignment horizontal="center"/>
    </xf>
    <xf numFmtId="0" fontId="18" fillId="0" borderId="0" xfId="0" applyFont="1" applyAlignment="1">
      <alignment horizontal="right"/>
    </xf>
    <xf numFmtId="0" fontId="19" fillId="0" borderId="0" xfId="0" applyFont="1" applyAlignment="1">
      <alignment horizontal="center"/>
    </xf>
    <xf numFmtId="0" fontId="21" fillId="0" borderId="0" xfId="0" applyFont="1"/>
    <xf numFmtId="0" fontId="16" fillId="0" borderId="0" xfId="0" applyFont="1" applyAlignment="1">
      <alignment horizontal="center"/>
    </xf>
    <xf numFmtId="0" fontId="22" fillId="0" borderId="0" xfId="0" applyFont="1"/>
    <xf numFmtId="0" fontId="23" fillId="0" borderId="0" xfId="0" applyFont="1"/>
    <xf numFmtId="0" fontId="13" fillId="0" borderId="0" xfId="0" applyFont="1"/>
    <xf numFmtId="44" fontId="3" fillId="0" borderId="0" xfId="8" applyFont="1" applyAlignment="1">
      <alignment horizontal="right"/>
    </xf>
    <xf numFmtId="49" fontId="2" fillId="0" borderId="1" xfId="0" applyNumberFormat="1" applyFont="1" applyBorder="1" applyAlignment="1">
      <alignment horizontal="right"/>
    </xf>
    <xf numFmtId="4" fontId="3" fillId="0" borderId="0" xfId="0" applyNumberFormat="1" applyFont="1" applyAlignment="1">
      <alignment horizontal="center"/>
    </xf>
    <xf numFmtId="4" fontId="17" fillId="0" borderId="0" xfId="0" applyNumberFormat="1" applyFont="1" applyAlignment="1">
      <alignment horizontal="center"/>
    </xf>
    <xf numFmtId="4" fontId="18" fillId="0" borderId="0" xfId="0" applyNumberFormat="1" applyFont="1" applyAlignment="1">
      <alignment horizontal="center"/>
    </xf>
    <xf numFmtId="4" fontId="6" fillId="0" borderId="0" xfId="0" applyNumberFormat="1" applyFont="1" applyAlignment="1">
      <alignment horizontal="center"/>
    </xf>
    <xf numFmtId="4" fontId="19" fillId="0" borderId="0" xfId="0" applyNumberFormat="1" applyFont="1" applyAlignment="1">
      <alignment horizontal="center"/>
    </xf>
    <xf numFmtId="4" fontId="17" fillId="0" borderId="0" xfId="0" applyNumberFormat="1" applyFont="1"/>
    <xf numFmtId="4" fontId="13" fillId="0" borderId="0" xfId="0" applyNumberFormat="1" applyFont="1"/>
    <xf numFmtId="4" fontId="4" fillId="0" borderId="0" xfId="0" applyNumberFormat="1" applyFont="1" applyAlignment="1">
      <alignment horizontal="center" vertical="top"/>
    </xf>
    <xf numFmtId="4" fontId="2" fillId="0" borderId="0" xfId="0" applyNumberFormat="1" applyFont="1" applyAlignment="1">
      <alignment horizontal="center" vertical="top"/>
    </xf>
    <xf numFmtId="4" fontId="9" fillId="0" borderId="0" xfId="0" applyNumberFormat="1" applyFont="1"/>
    <xf numFmtId="4" fontId="3" fillId="0" borderId="0" xfId="0" applyNumberFormat="1" applyFont="1"/>
    <xf numFmtId="4" fontId="2" fillId="0" borderId="0" xfId="0" applyNumberFormat="1" applyFont="1" applyAlignment="1">
      <alignment horizontal="left" vertical="top"/>
    </xf>
    <xf numFmtId="0" fontId="24" fillId="0" borderId="0" xfId="0" applyFont="1" applyAlignment="1">
      <alignment horizontal="center"/>
    </xf>
    <xf numFmtId="49" fontId="2" fillId="0" borderId="1" xfId="0" applyNumberFormat="1" applyFont="1" applyBorder="1" applyAlignment="1">
      <alignment horizontal="left" vertical="top"/>
    </xf>
    <xf numFmtId="0" fontId="10" fillId="0" borderId="0" xfId="0" applyFont="1" applyAlignment="1">
      <alignment horizontal="left" vertical="top"/>
    </xf>
    <xf numFmtId="0" fontId="3" fillId="0" borderId="0" xfId="0" applyFont="1" applyAlignment="1">
      <alignment horizontal="justify" vertical="top" wrapText="1"/>
    </xf>
    <xf numFmtId="49" fontId="11" fillId="0" borderId="0" xfId="0" applyNumberFormat="1" applyFont="1" applyAlignment="1">
      <alignment horizontal="right" vertical="top"/>
    </xf>
    <xf numFmtId="0" fontId="17" fillId="0" borderId="0" xfId="0" applyFont="1" applyAlignment="1">
      <alignment horizontal="center"/>
    </xf>
    <xf numFmtId="49" fontId="26" fillId="0" borderId="0" xfId="0" applyNumberFormat="1" applyFont="1" applyAlignment="1">
      <alignment horizontal="right"/>
    </xf>
    <xf numFmtId="49" fontId="25" fillId="0" borderId="0" xfId="0" applyNumberFormat="1" applyFont="1" applyAlignment="1">
      <alignment horizontal="justify" vertical="top"/>
    </xf>
    <xf numFmtId="0" fontId="3" fillId="0" borderId="1" xfId="0" applyFont="1" applyBorder="1" applyAlignment="1">
      <alignment horizontal="left"/>
    </xf>
    <xf numFmtId="4" fontId="3" fillId="0" borderId="1" xfId="0" applyNumberFormat="1" applyFont="1" applyBorder="1" applyAlignment="1">
      <alignment horizontal="right"/>
    </xf>
    <xf numFmtId="164" fontId="2" fillId="0" borderId="0" xfId="0" applyNumberFormat="1" applyFont="1"/>
    <xf numFmtId="0" fontId="5" fillId="0" borderId="0" xfId="0" applyFont="1" applyAlignment="1">
      <alignment horizontal="center" vertical="top"/>
    </xf>
    <xf numFmtId="0" fontId="5" fillId="0" borderId="1" xfId="0" applyFont="1" applyBorder="1" applyAlignment="1">
      <alignment horizontal="center"/>
    </xf>
    <xf numFmtId="49" fontId="3" fillId="0" borderId="0" xfId="0" quotePrefix="1" applyNumberFormat="1" applyFont="1" applyAlignment="1">
      <alignment horizontal="justify" vertical="top" wrapText="1"/>
    </xf>
    <xf numFmtId="0" fontId="36" fillId="0" borderId="0" xfId="0" applyFont="1"/>
    <xf numFmtId="0" fontId="20" fillId="0" borderId="0" xfId="0" applyFont="1" applyAlignment="1">
      <alignment horizontal="center"/>
    </xf>
    <xf numFmtId="0" fontId="3" fillId="0" borderId="0" xfId="0" applyFont="1" applyAlignment="1">
      <alignment horizontal="right" vertical="top"/>
    </xf>
    <xf numFmtId="49" fontId="3" fillId="0" borderId="0" xfId="0" quotePrefix="1" applyNumberFormat="1" applyFont="1"/>
    <xf numFmtId="49" fontId="29" fillId="0" borderId="0" xfId="0" applyNumberFormat="1" applyFont="1" applyAlignment="1">
      <alignment horizontal="justify" vertical="center" wrapText="1"/>
    </xf>
    <xf numFmtId="49" fontId="3" fillId="0" borderId="0" xfId="0" quotePrefix="1" applyNumberFormat="1" applyFont="1" applyAlignment="1">
      <alignment horizontal="justify" vertical="top"/>
    </xf>
    <xf numFmtId="49" fontId="16" fillId="0" borderId="0" xfId="0" applyNumberFormat="1" applyFont="1" applyAlignment="1">
      <alignment horizontal="right" vertical="top"/>
    </xf>
    <xf numFmtId="49" fontId="3" fillId="0" borderId="0" xfId="0" applyNumberFormat="1" applyFont="1" applyAlignment="1">
      <alignment horizontal="center" vertical="top"/>
    </xf>
    <xf numFmtId="164" fontId="16" fillId="0" borderId="0" xfId="0" applyNumberFormat="1" applyFont="1" applyAlignment="1">
      <alignment horizontal="left"/>
    </xf>
    <xf numFmtId="49" fontId="34" fillId="0" borderId="0" xfId="0" applyNumberFormat="1" applyFont="1" applyAlignment="1">
      <alignment horizontal="center"/>
    </xf>
    <xf numFmtId="4" fontId="16" fillId="0" borderId="0" xfId="0" applyNumberFormat="1" applyFont="1" applyAlignment="1">
      <alignment horizontal="left"/>
    </xf>
    <xf numFmtId="164" fontId="16" fillId="0" borderId="0" xfId="0" applyNumberFormat="1" applyFont="1" applyAlignment="1">
      <alignment horizontal="center"/>
    </xf>
    <xf numFmtId="4" fontId="34" fillId="0" borderId="0" xfId="0" applyNumberFormat="1" applyFont="1" applyAlignment="1">
      <alignment horizontal="center"/>
    </xf>
    <xf numFmtId="49" fontId="16" fillId="0" borderId="2" xfId="0" applyNumberFormat="1" applyFont="1" applyBorder="1" applyAlignment="1">
      <alignment horizontal="right" vertical="top"/>
    </xf>
    <xf numFmtId="164" fontId="16" fillId="0" borderId="2" xfId="0" applyNumberFormat="1" applyFont="1" applyBorder="1" applyAlignment="1">
      <alignment horizontal="left"/>
    </xf>
    <xf numFmtId="164" fontId="21" fillId="0" borderId="2" xfId="0" applyNumberFormat="1" applyFont="1" applyBorder="1" applyAlignment="1">
      <alignment horizontal="left"/>
    </xf>
    <xf numFmtId="4" fontId="21" fillId="0" borderId="2" xfId="0" applyNumberFormat="1" applyFont="1" applyBorder="1" applyAlignment="1">
      <alignment horizontal="left"/>
    </xf>
    <xf numFmtId="164" fontId="21" fillId="0" borderId="2" xfId="0" applyNumberFormat="1" applyFont="1" applyBorder="1" applyAlignment="1">
      <alignment horizontal="center"/>
    </xf>
    <xf numFmtId="49" fontId="17" fillId="0" borderId="0" xfId="0" applyNumberFormat="1" applyFont="1" applyAlignment="1">
      <alignment horizontal="right" vertical="top"/>
    </xf>
    <xf numFmtId="164" fontId="17" fillId="0" borderId="0" xfId="0" applyNumberFormat="1" applyFont="1" applyAlignment="1">
      <alignment horizontal="left"/>
    </xf>
    <xf numFmtId="4" fontId="17" fillId="0" borderId="0" xfId="0" applyNumberFormat="1" applyFont="1" applyAlignment="1">
      <alignment horizontal="left"/>
    </xf>
    <xf numFmtId="164" fontId="17" fillId="0" borderId="0" xfId="0" applyNumberFormat="1" applyFont="1" applyAlignment="1">
      <alignment horizontal="center"/>
    </xf>
    <xf numFmtId="49" fontId="35" fillId="0" borderId="0" xfId="0" applyNumberFormat="1" applyFont="1" applyAlignment="1">
      <alignment horizontal="right"/>
    </xf>
    <xf numFmtId="49" fontId="20" fillId="0" borderId="0" xfId="0" applyNumberFormat="1" applyFont="1" applyAlignment="1">
      <alignment horizontal="right"/>
    </xf>
    <xf numFmtId="49" fontId="35" fillId="0" borderId="2" xfId="0" applyNumberFormat="1" applyFont="1" applyBorder="1" applyAlignment="1">
      <alignment horizontal="right"/>
    </xf>
    <xf numFmtId="49" fontId="20" fillId="0" borderId="2" xfId="0" applyNumberFormat="1" applyFont="1" applyBorder="1" applyAlignment="1">
      <alignment horizontal="right"/>
    </xf>
    <xf numFmtId="0" fontId="20" fillId="0" borderId="2" xfId="0" applyFont="1" applyBorder="1" applyAlignment="1">
      <alignment horizontal="center"/>
    </xf>
    <xf numFmtId="49" fontId="20" fillId="0" borderId="1" xfId="0" applyNumberFormat="1" applyFont="1" applyBorder="1" applyAlignment="1">
      <alignment horizontal="right"/>
    </xf>
    <xf numFmtId="165" fontId="3" fillId="0" borderId="0" xfId="0" applyNumberFormat="1" applyFont="1" applyAlignment="1">
      <alignment horizontal="right"/>
    </xf>
    <xf numFmtId="165" fontId="3" fillId="0" borderId="0" xfId="0" applyNumberFormat="1" applyFont="1" applyAlignment="1">
      <alignment horizontal="justify" vertical="top" wrapText="1"/>
    </xf>
    <xf numFmtId="165" fontId="2" fillId="0" borderId="0" xfId="0" applyNumberFormat="1" applyFont="1" applyAlignment="1">
      <alignment horizontal="right"/>
    </xf>
    <xf numFmtId="165" fontId="37" fillId="0" borderId="0" xfId="0" applyNumberFormat="1" applyFont="1"/>
    <xf numFmtId="165" fontId="3" fillId="0" borderId="0" xfId="0" applyNumberFormat="1" applyFont="1"/>
    <xf numFmtId="165" fontId="3" fillId="0" borderId="0" xfId="0" applyNumberFormat="1" applyFont="1" applyProtection="1">
      <protection locked="0"/>
    </xf>
    <xf numFmtId="165" fontId="3" fillId="0" borderId="0" xfId="0" applyNumberFormat="1" applyFont="1" applyAlignment="1" applyProtection="1">
      <alignment horizontal="right"/>
      <protection locked="0"/>
    </xf>
    <xf numFmtId="165" fontId="3" fillId="0" borderId="0" xfId="8" applyNumberFormat="1" applyFont="1" applyProtection="1"/>
    <xf numFmtId="166" fontId="16" fillId="0" borderId="0" xfId="0" applyNumberFormat="1" applyFont="1" applyAlignment="1">
      <alignment horizontal="left"/>
    </xf>
    <xf numFmtId="166" fontId="16" fillId="0" borderId="0" xfId="0" applyNumberFormat="1" applyFont="1" applyAlignment="1">
      <alignment horizontal="center"/>
    </xf>
    <xf numFmtId="166" fontId="16" fillId="0" borderId="0" xfId="0" applyNumberFormat="1" applyFont="1" applyAlignment="1">
      <alignment horizontal="right"/>
    </xf>
    <xf numFmtId="166" fontId="21" fillId="0" borderId="2" xfId="0" applyNumberFormat="1" applyFont="1" applyBorder="1" applyAlignment="1">
      <alignment horizontal="left"/>
    </xf>
    <xf numFmtId="166" fontId="16" fillId="0" borderId="2" xfId="0" applyNumberFormat="1" applyFont="1" applyBorder="1" applyAlignment="1">
      <alignment horizontal="center"/>
    </xf>
    <xf numFmtId="166" fontId="16" fillId="0" borderId="2" xfId="0" applyNumberFormat="1" applyFont="1" applyBorder="1" applyAlignment="1">
      <alignment horizontal="right"/>
    </xf>
    <xf numFmtId="166" fontId="17" fillId="0" borderId="0" xfId="0" applyNumberFormat="1" applyFont="1" applyAlignment="1">
      <alignment horizontal="left"/>
    </xf>
    <xf numFmtId="166" fontId="17" fillId="0" borderId="0" xfId="0" applyNumberFormat="1" applyFont="1" applyAlignment="1">
      <alignment horizontal="center"/>
    </xf>
    <xf numFmtId="166" fontId="17" fillId="0" borderId="0" xfId="0" applyNumberFormat="1" applyFont="1" applyAlignment="1">
      <alignment horizontal="right"/>
    </xf>
    <xf numFmtId="49" fontId="2" fillId="0" borderId="1" xfId="0" applyNumberFormat="1" applyFont="1" applyBorder="1" applyAlignment="1">
      <alignment horizontal="left" vertical="top"/>
    </xf>
    <xf numFmtId="166" fontId="2" fillId="0" borderId="1" xfId="0" applyNumberFormat="1" applyFont="1" applyBorder="1" applyAlignment="1">
      <alignment horizontal="right"/>
    </xf>
    <xf numFmtId="49" fontId="16" fillId="0" borderId="0" xfId="0" applyNumberFormat="1" applyFont="1" applyAlignment="1">
      <alignment horizontal="left" vertical="top" wrapText="1"/>
    </xf>
    <xf numFmtId="49" fontId="16" fillId="0" borderId="0" xfId="0" applyNumberFormat="1" applyFont="1" applyAlignment="1">
      <alignment horizontal="left"/>
    </xf>
    <xf numFmtId="0" fontId="16" fillId="0" borderId="0" xfId="0" applyFont="1" applyAlignment="1">
      <alignment horizontal="left"/>
    </xf>
    <xf numFmtId="0" fontId="3" fillId="0" borderId="0" xfId="0" applyFont="1" applyAlignment="1">
      <alignment horizontal="left"/>
    </xf>
    <xf numFmtId="0" fontId="19" fillId="0" borderId="0" xfId="0" applyFont="1" applyAlignment="1">
      <alignment horizontal="center"/>
    </xf>
    <xf numFmtId="166" fontId="20" fillId="0" borderId="0" xfId="0" applyNumberFormat="1" applyFont="1" applyAlignment="1">
      <alignment horizontal="right"/>
    </xf>
    <xf numFmtId="166" fontId="20" fillId="0" borderId="2" xfId="0" applyNumberFormat="1" applyFont="1" applyBorder="1" applyAlignment="1">
      <alignment horizontal="right"/>
    </xf>
    <xf numFmtId="166" fontId="20" fillId="0" borderId="1" xfId="0" applyNumberFormat="1" applyFont="1" applyBorder="1" applyAlignment="1">
      <alignment horizontal="right"/>
    </xf>
    <xf numFmtId="49" fontId="33" fillId="0" borderId="0" xfId="0" applyNumberFormat="1" applyFont="1" applyAlignment="1">
      <alignment horizontal="center" vertical="top"/>
    </xf>
    <xf numFmtId="0" fontId="20" fillId="0" borderId="0" xfId="0" applyFont="1" applyAlignment="1">
      <alignment horizontal="center"/>
    </xf>
    <xf numFmtId="0" fontId="8" fillId="0" borderId="0" xfId="0" applyFont="1" applyAlignment="1">
      <alignment horizontal="center" vertical="top"/>
    </xf>
    <xf numFmtId="0" fontId="4" fillId="0" borderId="0" xfId="0" applyFont="1" applyAlignment="1">
      <alignment horizontal="center" vertical="top"/>
    </xf>
    <xf numFmtId="0" fontId="12" fillId="0" borderId="0" xfId="0" applyFont="1" applyAlignment="1">
      <alignment horizontal="left" vertical="top"/>
    </xf>
    <xf numFmtId="0" fontId="10" fillId="0" borderId="0" xfId="0" applyFont="1" applyAlignment="1">
      <alignment horizontal="left" vertical="top"/>
    </xf>
  </cellXfs>
  <cellStyles count="9">
    <cellStyle name="Navadno_TUS_Planet popis" xfId="1" xr:uid="{00000000-0005-0000-0000-000000000000}"/>
    <cellStyle name="Normal 2" xfId="2" xr:uid="{00000000-0005-0000-0000-000001000000}"/>
    <cellStyle name="Normal_Sheet2" xfId="3" xr:uid="{00000000-0005-0000-0000-000002000000}"/>
    <cellStyle name="Normalno" xfId="0" builtinId="0"/>
    <cellStyle name="Normalno 2" xfId="4" xr:uid="{00000000-0005-0000-0000-000004000000}"/>
    <cellStyle name="Normalno 2 2" xfId="5" xr:uid="{00000000-0005-0000-0000-000005000000}"/>
    <cellStyle name="Style 1" xfId="6" xr:uid="{00000000-0005-0000-0000-000006000000}"/>
    <cellStyle name="Style 1 2" xfId="7" xr:uid="{00000000-0005-0000-0000-000007000000}"/>
    <cellStyle name="Valuta" xfId="8"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137160</xdr:rowOff>
    </xdr:from>
    <xdr:to>
      <xdr:col>2</xdr:col>
      <xdr:colOff>137160</xdr:colOff>
      <xdr:row>18</xdr:row>
      <xdr:rowOff>99060</xdr:rowOff>
    </xdr:to>
    <xdr:pic>
      <xdr:nvPicPr>
        <xdr:cNvPr id="1333" name="Picture 1" descr="Studio HM">
          <a:extLst>
            <a:ext uri="{FF2B5EF4-FFF2-40B4-BE49-F238E27FC236}">
              <a16:creationId xmlns:a16="http://schemas.microsoft.com/office/drawing/2014/main" id="{7517D240-9B84-27A0-71E5-FB30CCD8AD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137160"/>
          <a:ext cx="3048000" cy="2979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72"/>
  <sheetViews>
    <sheetView showZeros="0" tabSelected="1" view="pageBreakPreview" zoomScale="115" zoomScaleNormal="100" zoomScaleSheetLayoutView="115" workbookViewId="0">
      <selection activeCell="H8" sqref="H8"/>
    </sheetView>
  </sheetViews>
  <sheetFormatPr defaultColWidth="8.85546875" defaultRowHeight="12.75" x14ac:dyDescent="0.2"/>
  <cols>
    <col min="1" max="1" width="6.5703125" style="12" customWidth="1"/>
    <col min="2" max="2" width="36.42578125" style="19" customWidth="1"/>
    <col min="3" max="3" width="7.5703125" style="2" customWidth="1"/>
    <col min="4" max="4" width="9.140625" style="60" customWidth="1"/>
    <col min="5" max="5" width="3.140625" style="2" bestFit="1" customWidth="1"/>
    <col min="6" max="6" width="12.85546875" style="3" customWidth="1"/>
    <col min="7" max="7" width="3" style="2" customWidth="1"/>
    <col min="8" max="8" width="20.42578125" style="3" customWidth="1"/>
    <col min="9" max="16384" width="8.85546875" style="3"/>
  </cols>
  <sheetData>
    <row r="2" spans="8:8" x14ac:dyDescent="0.2">
      <c r="H2" s="2" t="s">
        <v>120</v>
      </c>
    </row>
    <row r="20" spans="1:9" x14ac:dyDescent="0.2">
      <c r="A20" s="3"/>
      <c r="B20" s="12"/>
      <c r="C20" s="19"/>
      <c r="D20" s="50"/>
      <c r="F20" s="1"/>
      <c r="G20" s="3"/>
      <c r="H20" s="2"/>
    </row>
    <row r="21" spans="1:9" ht="15.75" x14ac:dyDescent="0.25">
      <c r="A21" s="3"/>
      <c r="B21" s="12"/>
      <c r="C21" s="19"/>
      <c r="D21" s="50"/>
      <c r="F21" s="1"/>
      <c r="G21" s="3"/>
      <c r="H21" s="2"/>
      <c r="I21" s="25"/>
    </row>
    <row r="22" spans="1:9" ht="33" customHeight="1" x14ac:dyDescent="0.2">
      <c r="A22" s="123" t="s">
        <v>38</v>
      </c>
      <c r="B22" s="123"/>
      <c r="C22" s="123"/>
      <c r="D22" s="123"/>
      <c r="E22" s="123"/>
      <c r="F22" s="123"/>
      <c r="G22" s="123"/>
      <c r="H22" s="123"/>
    </row>
    <row r="23" spans="1:9" ht="15.75" x14ac:dyDescent="0.25">
      <c r="A23" s="33"/>
      <c r="B23" s="34"/>
      <c r="C23" s="35"/>
      <c r="D23" s="51"/>
      <c r="E23" s="67"/>
      <c r="F23" s="36"/>
      <c r="G23" s="33"/>
      <c r="H23" s="27"/>
      <c r="I23" s="25"/>
    </row>
    <row r="24" spans="1:9" ht="15.75" x14ac:dyDescent="0.25">
      <c r="A24" s="124" t="s">
        <v>37</v>
      </c>
      <c r="B24" s="124"/>
      <c r="C24" s="124"/>
      <c r="D24" s="124"/>
      <c r="E24" s="124"/>
      <c r="F24" s="124"/>
      <c r="G24" s="124"/>
      <c r="H24" s="124"/>
    </row>
    <row r="25" spans="1:9" ht="15.75" x14ac:dyDescent="0.25">
      <c r="A25" s="33"/>
      <c r="B25" s="34"/>
      <c r="C25" s="35"/>
      <c r="D25" s="51"/>
      <c r="E25" s="67"/>
      <c r="F25" s="36"/>
      <c r="G25" s="33"/>
      <c r="H25" s="27"/>
      <c r="I25" s="25"/>
    </row>
    <row r="26" spans="1:9" ht="15.75" x14ac:dyDescent="0.25">
      <c r="A26" s="124" t="s">
        <v>39</v>
      </c>
      <c r="B26" s="124"/>
      <c r="C26" s="124"/>
      <c r="D26" s="124"/>
      <c r="E26" s="124"/>
      <c r="F26" s="124"/>
      <c r="G26" s="124"/>
      <c r="H26" s="124"/>
    </row>
    <row r="27" spans="1:9" x14ac:dyDescent="0.2">
      <c r="A27" s="37"/>
      <c r="B27" s="38"/>
      <c r="C27" s="39"/>
      <c r="D27" s="52"/>
      <c r="E27" s="40"/>
      <c r="F27" s="41"/>
      <c r="G27" s="37"/>
      <c r="H27" s="2"/>
    </row>
    <row r="28" spans="1:9" ht="15.75" x14ac:dyDescent="0.25">
      <c r="A28" s="125" t="s">
        <v>111</v>
      </c>
      <c r="B28" s="125"/>
      <c r="C28" s="125"/>
      <c r="D28" s="125"/>
      <c r="E28" s="125"/>
      <c r="F28" s="125"/>
      <c r="G28" s="125"/>
      <c r="H28" s="125"/>
    </row>
    <row r="29" spans="1:9" x14ac:dyDescent="0.2">
      <c r="A29" s="37"/>
      <c r="B29" s="38"/>
      <c r="C29" s="39"/>
      <c r="D29" s="52"/>
      <c r="E29" s="40"/>
      <c r="F29" s="41"/>
      <c r="G29" s="37"/>
      <c r="H29" s="2"/>
    </row>
    <row r="30" spans="1:9" ht="15.75" x14ac:dyDescent="0.25">
      <c r="A30" s="125"/>
      <c r="B30" s="126"/>
      <c r="C30" s="126"/>
      <c r="D30" s="126"/>
      <c r="E30" s="126"/>
      <c r="F30" s="126"/>
      <c r="G30" s="126"/>
      <c r="H30" s="126"/>
    </row>
    <row r="31" spans="1:9" x14ac:dyDescent="0.2">
      <c r="A31" s="3"/>
      <c r="B31" s="12"/>
      <c r="C31" s="19"/>
      <c r="D31" s="50"/>
      <c r="F31" s="1"/>
      <c r="G31" s="3"/>
      <c r="H31" s="2"/>
    </row>
    <row r="32" spans="1:9" x14ac:dyDescent="0.2">
      <c r="A32" s="3"/>
      <c r="B32" s="12"/>
      <c r="C32" s="19"/>
      <c r="D32" s="50"/>
      <c r="F32" s="1"/>
      <c r="G32" s="3"/>
      <c r="H32" s="2"/>
    </row>
    <row r="33" spans="1:9" x14ac:dyDescent="0.2">
      <c r="A33" s="22"/>
      <c r="B33" s="14"/>
      <c r="C33" s="26"/>
      <c r="D33" s="53"/>
      <c r="E33" s="27"/>
      <c r="F33" s="28"/>
      <c r="G33" s="22"/>
      <c r="H33" s="27"/>
      <c r="I33" s="22"/>
    </row>
    <row r="34" spans="1:9" ht="35.25" x14ac:dyDescent="0.5">
      <c r="A34" s="127" t="s">
        <v>30</v>
      </c>
      <c r="B34" s="127"/>
      <c r="C34" s="127"/>
      <c r="D34" s="127"/>
      <c r="E34" s="127"/>
      <c r="F34" s="127"/>
      <c r="G34" s="127"/>
      <c r="H34" s="127"/>
      <c r="I34" s="31"/>
    </row>
    <row r="35" spans="1:9" ht="16.5" customHeight="1" x14ac:dyDescent="0.5">
      <c r="A35" s="42"/>
      <c r="B35" s="42"/>
      <c r="C35" s="42"/>
      <c r="D35" s="54"/>
      <c r="E35" s="67"/>
      <c r="F35" s="42"/>
      <c r="G35" s="42"/>
      <c r="H35" s="42"/>
      <c r="I35" s="29"/>
    </row>
    <row r="36" spans="1:9" ht="18.75" x14ac:dyDescent="0.3">
      <c r="A36" s="132" t="s">
        <v>40</v>
      </c>
      <c r="B36" s="132"/>
      <c r="C36" s="132"/>
      <c r="D36" s="132"/>
      <c r="E36" s="132"/>
      <c r="F36" s="132"/>
      <c r="G36" s="132"/>
      <c r="H36" s="132"/>
      <c r="I36" s="30"/>
    </row>
    <row r="37" spans="1:9" x14ac:dyDescent="0.2">
      <c r="A37" s="37"/>
      <c r="B37" s="38"/>
      <c r="C37" s="39"/>
      <c r="D37" s="52"/>
      <c r="E37" s="40"/>
      <c r="F37" s="41"/>
      <c r="G37" s="37"/>
      <c r="H37" s="40"/>
    </row>
    <row r="38" spans="1:9" x14ac:dyDescent="0.2">
      <c r="A38" s="37"/>
      <c r="B38" s="38"/>
      <c r="C38" s="39"/>
      <c r="D38" s="52"/>
      <c r="E38" s="40"/>
      <c r="F38" s="41"/>
      <c r="G38" s="37"/>
      <c r="H38" s="40"/>
    </row>
    <row r="39" spans="1:9" x14ac:dyDescent="0.2">
      <c r="A39" s="37"/>
      <c r="B39" s="38"/>
      <c r="C39" s="39"/>
      <c r="D39" s="52"/>
      <c r="E39" s="40"/>
      <c r="F39" s="41"/>
      <c r="G39" s="37"/>
      <c r="H39" s="40"/>
    </row>
    <row r="40" spans="1:9" x14ac:dyDescent="0.2">
      <c r="A40" s="37"/>
      <c r="B40" s="38"/>
      <c r="C40" s="39"/>
      <c r="D40" s="52"/>
      <c r="E40" s="40"/>
      <c r="F40" s="41"/>
      <c r="G40" s="37"/>
      <c r="H40" s="40"/>
    </row>
    <row r="41" spans="1:9" ht="15" customHeight="1" x14ac:dyDescent="0.2">
      <c r="A41" s="37"/>
      <c r="B41" s="38"/>
      <c r="C41" s="39"/>
      <c r="D41" s="52"/>
      <c r="E41" s="40"/>
      <c r="F41" s="41"/>
      <c r="G41" s="37"/>
      <c r="H41" s="40"/>
    </row>
    <row r="42" spans="1:9" x14ac:dyDescent="0.2">
      <c r="A42" s="37"/>
      <c r="B42" s="38"/>
      <c r="C42" s="39"/>
      <c r="D42" s="52"/>
      <c r="E42" s="40"/>
      <c r="F42" s="41"/>
      <c r="G42" s="37"/>
      <c r="H42" s="40"/>
    </row>
    <row r="43" spans="1:9" ht="15.75" x14ac:dyDescent="0.25">
      <c r="A43" s="37"/>
      <c r="B43" s="43"/>
      <c r="C43" s="44"/>
      <c r="D43" s="55"/>
      <c r="E43" s="67"/>
      <c r="F43" s="41"/>
      <c r="G43" s="37"/>
      <c r="H43" s="40"/>
    </row>
    <row r="44" spans="1:9" ht="9.75" customHeight="1" x14ac:dyDescent="0.25">
      <c r="A44" s="37"/>
      <c r="B44" s="43"/>
      <c r="C44" s="44"/>
      <c r="D44" s="55"/>
      <c r="E44" s="67"/>
      <c r="F44" s="41"/>
      <c r="G44" s="37"/>
      <c r="H44" s="40"/>
    </row>
    <row r="45" spans="1:9" ht="15.75" x14ac:dyDescent="0.25">
      <c r="A45" s="37"/>
      <c r="B45" s="45"/>
      <c r="C45" s="32"/>
      <c r="D45" s="56"/>
      <c r="F45" s="41"/>
      <c r="G45" s="37"/>
      <c r="H45" s="40"/>
    </row>
    <row r="46" spans="1:9" ht="15.75" x14ac:dyDescent="0.25">
      <c r="A46" s="37"/>
      <c r="B46" s="45"/>
      <c r="C46" s="47"/>
      <c r="D46" s="56"/>
      <c r="F46" s="41"/>
      <c r="G46" s="37"/>
      <c r="H46" s="40"/>
    </row>
    <row r="47" spans="1:9" ht="15.75" x14ac:dyDescent="0.25">
      <c r="A47" s="37"/>
      <c r="B47" s="45"/>
      <c r="C47" s="32"/>
      <c r="D47" s="56"/>
      <c r="F47" s="41"/>
      <c r="G47" s="37"/>
      <c r="H47" s="40"/>
    </row>
    <row r="48" spans="1:9" x14ac:dyDescent="0.2">
      <c r="A48" s="37"/>
      <c r="B48" s="38"/>
      <c r="C48" s="39"/>
      <c r="D48" s="52"/>
      <c r="E48" s="40"/>
    </row>
    <row r="49" spans="1:8" x14ac:dyDescent="0.2">
      <c r="A49" s="37"/>
      <c r="B49" s="38"/>
      <c r="C49" s="39"/>
      <c r="D49" s="52"/>
      <c r="E49" s="40"/>
    </row>
    <row r="50" spans="1:8" x14ac:dyDescent="0.2">
      <c r="A50" s="37"/>
      <c r="B50" s="3"/>
      <c r="C50" s="39"/>
      <c r="D50" s="52"/>
      <c r="E50" s="40"/>
      <c r="F50" s="41"/>
      <c r="G50" s="37"/>
      <c r="H50" s="40"/>
    </row>
    <row r="51" spans="1:8" x14ac:dyDescent="0.2">
      <c r="A51" s="37"/>
      <c r="B51" s="38"/>
      <c r="C51" s="39"/>
      <c r="D51" s="52"/>
      <c r="E51" s="40"/>
    </row>
    <row r="52" spans="1:8" ht="14.25" x14ac:dyDescent="0.2">
      <c r="A52" s="37"/>
      <c r="B52" s="38"/>
      <c r="C52" s="39"/>
      <c r="D52" s="52"/>
      <c r="E52" s="40"/>
      <c r="F52" s="46" t="s">
        <v>21</v>
      </c>
      <c r="G52" s="40"/>
      <c r="H52" s="37"/>
    </row>
    <row r="53" spans="1:8" ht="14.25" x14ac:dyDescent="0.2">
      <c r="A53" s="37"/>
      <c r="B53" s="38"/>
      <c r="C53" s="39"/>
      <c r="D53" s="52"/>
      <c r="E53" s="40"/>
      <c r="F53" s="46" t="s">
        <v>20</v>
      </c>
      <c r="G53" s="40"/>
      <c r="H53" s="37"/>
    </row>
    <row r="54" spans="1:8" ht="14.25" x14ac:dyDescent="0.2">
      <c r="A54" s="37"/>
      <c r="B54" s="38"/>
      <c r="C54" s="39"/>
      <c r="D54" s="52"/>
      <c r="E54" s="40"/>
      <c r="F54" s="46"/>
      <c r="G54" s="40"/>
      <c r="H54" s="37"/>
    </row>
    <row r="55" spans="1:8" x14ac:dyDescent="0.2">
      <c r="G55" s="3"/>
    </row>
    <row r="56" spans="1:8" x14ac:dyDescent="0.2">
      <c r="A56" s="37"/>
      <c r="B56" s="3"/>
      <c r="C56" s="39"/>
      <c r="D56" s="52"/>
      <c r="E56" s="40"/>
    </row>
    <row r="57" spans="1:8" x14ac:dyDescent="0.2">
      <c r="A57" s="37"/>
      <c r="C57" s="39"/>
      <c r="D57" s="52"/>
      <c r="E57" s="40"/>
    </row>
    <row r="59" spans="1:8" ht="14.25" x14ac:dyDescent="0.2">
      <c r="A59" s="3"/>
      <c r="B59" s="46" t="s">
        <v>110</v>
      </c>
      <c r="C59" s="19"/>
      <c r="D59" s="50"/>
      <c r="F59" s="1"/>
      <c r="G59" s="3"/>
      <c r="H59" s="2"/>
    </row>
    <row r="60" spans="1:8" x14ac:dyDescent="0.2">
      <c r="A60" s="3"/>
      <c r="B60" s="12"/>
      <c r="C60" s="19"/>
      <c r="D60" s="50"/>
      <c r="F60" s="1"/>
      <c r="G60" s="3"/>
      <c r="H60" s="2"/>
    </row>
    <row r="62" spans="1:8" ht="12" customHeight="1" x14ac:dyDescent="0.2"/>
    <row r="63" spans="1:8" ht="23.25" x14ac:dyDescent="0.2">
      <c r="B63" s="133" t="s">
        <v>1</v>
      </c>
      <c r="C63" s="133"/>
      <c r="D63" s="133"/>
      <c r="E63" s="133"/>
      <c r="F63" s="133"/>
      <c r="G63" s="133"/>
      <c r="H63" s="133"/>
    </row>
    <row r="64" spans="1:8" ht="19.5" x14ac:dyDescent="0.2">
      <c r="B64" s="134" t="s">
        <v>19</v>
      </c>
      <c r="C64" s="134"/>
      <c r="D64" s="134"/>
      <c r="E64" s="134"/>
      <c r="F64" s="134"/>
      <c r="G64" s="134"/>
      <c r="H64" s="134"/>
    </row>
    <row r="65" spans="1:8" ht="19.5" x14ac:dyDescent="0.2">
      <c r="B65" s="21"/>
      <c r="C65" s="21"/>
      <c r="D65" s="57"/>
      <c r="E65" s="73"/>
      <c r="F65" s="21"/>
      <c r="G65" s="21"/>
      <c r="H65" s="21"/>
    </row>
    <row r="66" spans="1:8" ht="20.25" x14ac:dyDescent="0.25">
      <c r="B66" s="135" t="s">
        <v>2</v>
      </c>
      <c r="C66" s="135"/>
      <c r="D66" s="135"/>
      <c r="E66" s="135"/>
      <c r="F66" s="135"/>
      <c r="G66" s="135"/>
      <c r="H66" s="4"/>
    </row>
    <row r="67" spans="1:8" ht="15.75" x14ac:dyDescent="0.25">
      <c r="B67" s="20"/>
      <c r="C67" s="20"/>
      <c r="D67" s="58"/>
      <c r="E67" s="73"/>
      <c r="F67" s="20"/>
      <c r="G67" s="20"/>
      <c r="H67" s="4"/>
    </row>
    <row r="68" spans="1:8" ht="17.25" customHeight="1" x14ac:dyDescent="0.25">
      <c r="A68" s="66" t="s">
        <v>9</v>
      </c>
      <c r="B68" s="23" t="s">
        <v>41</v>
      </c>
      <c r="D68" s="59"/>
      <c r="E68" s="62"/>
      <c r="F68" s="48"/>
      <c r="H68" s="7"/>
    </row>
    <row r="69" spans="1:8" ht="15.75" x14ac:dyDescent="0.25">
      <c r="A69" s="24"/>
      <c r="B69" s="5"/>
      <c r="D69" s="59"/>
      <c r="E69" s="62"/>
      <c r="F69" s="48"/>
      <c r="H69" s="7"/>
    </row>
    <row r="70" spans="1:8" ht="81" customHeight="1" x14ac:dyDescent="0.2">
      <c r="A70" s="11" t="s">
        <v>18</v>
      </c>
      <c r="B70" s="5" t="s">
        <v>42</v>
      </c>
      <c r="D70" s="6"/>
      <c r="E70" s="50"/>
      <c r="F70" s="7"/>
      <c r="H70" s="7"/>
    </row>
    <row r="71" spans="1:8" ht="17.25" x14ac:dyDescent="0.2">
      <c r="A71" s="11"/>
      <c r="B71" s="5" t="s">
        <v>45</v>
      </c>
      <c r="C71" s="2" t="s">
        <v>43</v>
      </c>
      <c r="D71" s="6">
        <v>2</v>
      </c>
      <c r="E71" s="50" t="s">
        <v>4</v>
      </c>
      <c r="F71" s="104"/>
      <c r="G71" s="2" t="s">
        <v>5</v>
      </c>
      <c r="H71" s="104">
        <f>D71*F71</f>
        <v>0</v>
      </c>
    </row>
    <row r="72" spans="1:8" ht="17.25" x14ac:dyDescent="0.2">
      <c r="A72" s="11"/>
      <c r="B72" s="5" t="s">
        <v>44</v>
      </c>
      <c r="C72" s="2" t="s">
        <v>43</v>
      </c>
      <c r="D72" s="6">
        <v>1</v>
      </c>
      <c r="E72" s="50" t="s">
        <v>4</v>
      </c>
      <c r="F72" s="104"/>
      <c r="G72" s="2" t="s">
        <v>5</v>
      </c>
      <c r="H72" s="104">
        <f>D72*F72</f>
        <v>0</v>
      </c>
    </row>
    <row r="73" spans="1:8" ht="17.25" x14ac:dyDescent="0.2">
      <c r="A73" s="11"/>
      <c r="B73" s="5" t="s">
        <v>46</v>
      </c>
      <c r="C73" s="2" t="s">
        <v>43</v>
      </c>
      <c r="D73" s="6">
        <v>2</v>
      </c>
      <c r="E73" s="50" t="s">
        <v>4</v>
      </c>
      <c r="F73" s="104"/>
      <c r="G73" s="2" t="s">
        <v>5</v>
      </c>
      <c r="H73" s="104">
        <f>D73*F73</f>
        <v>0</v>
      </c>
    </row>
    <row r="74" spans="1:8" x14ac:dyDescent="0.2">
      <c r="A74" s="11"/>
      <c r="B74" s="5"/>
      <c r="C74" s="5"/>
      <c r="D74" s="5"/>
      <c r="E74" s="5"/>
      <c r="F74" s="105"/>
      <c r="G74" s="5"/>
      <c r="H74" s="105"/>
    </row>
    <row r="75" spans="1:8" ht="66" customHeight="1" x14ac:dyDescent="0.2">
      <c r="A75" s="11" t="s">
        <v>17</v>
      </c>
      <c r="B75" s="65" t="s">
        <v>47</v>
      </c>
      <c r="C75" s="2" t="s">
        <v>6</v>
      </c>
      <c r="D75" s="6">
        <v>60</v>
      </c>
      <c r="E75" s="50" t="s">
        <v>4</v>
      </c>
      <c r="F75" s="104"/>
      <c r="G75" s="2" t="s">
        <v>5</v>
      </c>
      <c r="H75" s="104">
        <f>D75*F75</f>
        <v>0</v>
      </c>
    </row>
    <row r="76" spans="1:8" ht="13.5" customHeight="1" x14ac:dyDescent="0.2">
      <c r="B76" s="5"/>
      <c r="D76" s="6"/>
      <c r="E76" s="50"/>
      <c r="F76" s="104"/>
      <c r="H76" s="104"/>
    </row>
    <row r="77" spans="1:8" ht="106.15" customHeight="1" x14ac:dyDescent="0.2">
      <c r="A77" s="11" t="s">
        <v>8</v>
      </c>
      <c r="B77" s="5" t="s">
        <v>48</v>
      </c>
      <c r="C77" s="2" t="s">
        <v>27</v>
      </c>
      <c r="D77" s="6">
        <v>1</v>
      </c>
      <c r="E77" s="50" t="s">
        <v>4</v>
      </c>
      <c r="F77" s="104"/>
      <c r="G77" s="2" t="s">
        <v>5</v>
      </c>
      <c r="H77" s="104">
        <f>D77*F77</f>
        <v>0</v>
      </c>
    </row>
    <row r="78" spans="1:8" ht="14.45" customHeight="1" x14ac:dyDescent="0.2">
      <c r="A78" s="11"/>
      <c r="B78" s="5"/>
      <c r="D78" s="6"/>
      <c r="E78" s="50"/>
      <c r="F78" s="104"/>
      <c r="H78" s="104"/>
    </row>
    <row r="79" spans="1:8" ht="40.15" customHeight="1" x14ac:dyDescent="0.2">
      <c r="A79" s="11" t="s">
        <v>28</v>
      </c>
      <c r="B79" s="65" t="s">
        <v>49</v>
      </c>
      <c r="C79" s="2" t="s">
        <v>3</v>
      </c>
      <c r="D79" s="6">
        <v>20</v>
      </c>
      <c r="E79" s="50" t="s">
        <v>4</v>
      </c>
      <c r="F79" s="104"/>
      <c r="G79" s="2" t="s">
        <v>5</v>
      </c>
      <c r="H79" s="104">
        <f>D79*F79</f>
        <v>0</v>
      </c>
    </row>
    <row r="80" spans="1:8" x14ac:dyDescent="0.2">
      <c r="A80" s="11"/>
      <c r="B80" s="5"/>
      <c r="D80" s="6"/>
      <c r="E80" s="50"/>
      <c r="F80" s="104"/>
      <c r="H80" s="104"/>
    </row>
    <row r="81" spans="1:8" ht="67.900000000000006" customHeight="1" x14ac:dyDescent="0.2">
      <c r="A81" s="11" t="s">
        <v>0</v>
      </c>
      <c r="B81" s="65" t="s">
        <v>50</v>
      </c>
      <c r="C81" s="2" t="s">
        <v>7</v>
      </c>
      <c r="D81" s="6">
        <v>3</v>
      </c>
      <c r="E81" s="50" t="s">
        <v>4</v>
      </c>
      <c r="F81" s="104"/>
      <c r="G81" s="2" t="s">
        <v>5</v>
      </c>
      <c r="H81" s="104">
        <f>D81*F81</f>
        <v>0</v>
      </c>
    </row>
    <row r="82" spans="1:8" ht="14.45" customHeight="1" x14ac:dyDescent="0.2">
      <c r="A82" s="11"/>
      <c r="B82" s="65"/>
      <c r="D82" s="6"/>
      <c r="E82" s="50"/>
      <c r="F82" s="104"/>
      <c r="H82" s="104"/>
    </row>
    <row r="83" spans="1:8" ht="172.9" customHeight="1" x14ac:dyDescent="0.2">
      <c r="A83" s="11" t="s">
        <v>51</v>
      </c>
      <c r="B83" s="65" t="s">
        <v>113</v>
      </c>
      <c r="C83" s="2" t="s">
        <v>6</v>
      </c>
      <c r="D83" s="6">
        <v>30</v>
      </c>
      <c r="E83" s="50" t="s">
        <v>4</v>
      </c>
      <c r="F83" s="104"/>
      <c r="G83" s="2" t="s">
        <v>5</v>
      </c>
      <c r="H83" s="104">
        <f>D83*F83</f>
        <v>0</v>
      </c>
    </row>
    <row r="84" spans="1:8" ht="10.15" customHeight="1" x14ac:dyDescent="0.2">
      <c r="A84" s="11"/>
      <c r="B84" s="65"/>
      <c r="D84" s="6"/>
      <c r="E84" s="50"/>
      <c r="F84" s="104"/>
      <c r="H84" s="104"/>
    </row>
    <row r="85" spans="1:8" ht="40.9" customHeight="1" x14ac:dyDescent="0.2">
      <c r="A85" s="11" t="s">
        <v>56</v>
      </c>
      <c r="B85" s="65" t="s">
        <v>91</v>
      </c>
      <c r="C85" s="2" t="s">
        <v>27</v>
      </c>
      <c r="D85" s="6">
        <v>1</v>
      </c>
      <c r="E85" s="50" t="s">
        <v>4</v>
      </c>
      <c r="F85" s="104"/>
      <c r="G85" s="2" t="s">
        <v>5</v>
      </c>
      <c r="H85" s="104">
        <f>D85*F85</f>
        <v>0</v>
      </c>
    </row>
    <row r="86" spans="1:8" ht="15" customHeight="1" thickBot="1" x14ac:dyDescent="0.25">
      <c r="A86" s="11"/>
      <c r="B86" s="65"/>
      <c r="D86" s="6"/>
      <c r="E86" s="50"/>
      <c r="F86" s="104"/>
      <c r="H86" s="104"/>
    </row>
    <row r="87" spans="1:8" ht="15.75" x14ac:dyDescent="0.25">
      <c r="A87" s="49" t="s">
        <v>16</v>
      </c>
      <c r="B87" s="121" t="s">
        <v>52</v>
      </c>
      <c r="C87" s="121"/>
      <c r="D87" s="121"/>
      <c r="E87" s="74" t="s">
        <v>5</v>
      </c>
      <c r="F87" s="122">
        <f>SUM(H70:H86)</f>
        <v>0</v>
      </c>
      <c r="G87" s="122"/>
      <c r="H87" s="122"/>
    </row>
    <row r="88" spans="1:8" ht="15.75" x14ac:dyDescent="0.25">
      <c r="A88" s="13"/>
      <c r="B88" s="16"/>
      <c r="C88" s="16"/>
      <c r="D88" s="61"/>
      <c r="E88" s="4"/>
      <c r="F88" s="9"/>
      <c r="G88" s="9"/>
      <c r="H88" s="9"/>
    </row>
    <row r="89" spans="1:8" ht="35.450000000000003" customHeight="1" x14ac:dyDescent="0.25">
      <c r="A89" s="13"/>
      <c r="B89" s="16"/>
      <c r="C89" s="16"/>
      <c r="D89" s="61"/>
      <c r="E89" s="4"/>
      <c r="F89" s="9"/>
      <c r="G89" s="9"/>
      <c r="H89" s="9"/>
    </row>
    <row r="90" spans="1:8" ht="15.75" x14ac:dyDescent="0.25">
      <c r="A90" s="24" t="s">
        <v>14</v>
      </c>
      <c r="B90" s="136" t="s">
        <v>53</v>
      </c>
      <c r="C90" s="136"/>
      <c r="D90" s="136"/>
      <c r="E90" s="50"/>
      <c r="F90" s="7"/>
      <c r="H90" s="7"/>
    </row>
    <row r="91" spans="1:8" ht="15.75" x14ac:dyDescent="0.25">
      <c r="A91" s="24"/>
      <c r="B91" s="64"/>
      <c r="C91" s="64"/>
      <c r="D91" s="64"/>
      <c r="E91" s="50"/>
      <c r="F91" s="7"/>
      <c r="H91" s="7"/>
    </row>
    <row r="92" spans="1:8" ht="45" customHeight="1" x14ac:dyDescent="0.2">
      <c r="A92" s="11" t="s">
        <v>58</v>
      </c>
      <c r="B92" s="5" t="s">
        <v>54</v>
      </c>
      <c r="D92" s="6"/>
      <c r="E92" s="50"/>
      <c r="F92" s="7"/>
      <c r="H92" s="7">
        <f>D92*F92</f>
        <v>0</v>
      </c>
    </row>
    <row r="93" spans="1:8" ht="14.25" customHeight="1" x14ac:dyDescent="0.2">
      <c r="A93" s="11"/>
      <c r="B93" s="75" t="s">
        <v>11</v>
      </c>
      <c r="C93" s="2" t="s">
        <v>7</v>
      </c>
      <c r="D93" s="6">
        <v>3</v>
      </c>
      <c r="E93" s="50" t="s">
        <v>4</v>
      </c>
      <c r="F93" s="104"/>
      <c r="G93" s="2" t="s">
        <v>5</v>
      </c>
      <c r="H93" s="104">
        <f>D93*F93</f>
        <v>0</v>
      </c>
    </row>
    <row r="94" spans="1:8" x14ac:dyDescent="0.2">
      <c r="A94" s="3"/>
      <c r="B94" s="17"/>
      <c r="D94" s="6"/>
      <c r="E94" s="50"/>
      <c r="F94" s="104"/>
      <c r="H94" s="104"/>
    </row>
    <row r="95" spans="1:8" ht="39.75" customHeight="1" x14ac:dyDescent="0.2">
      <c r="A95" s="11" t="s">
        <v>10</v>
      </c>
      <c r="B95" s="18" t="s">
        <v>57</v>
      </c>
      <c r="C95" s="8"/>
      <c r="D95" s="10"/>
      <c r="E95" s="50"/>
      <c r="F95" s="104"/>
      <c r="H95" s="104"/>
    </row>
    <row r="96" spans="1:8" ht="15.75" x14ac:dyDescent="0.2">
      <c r="B96" s="17" t="s">
        <v>11</v>
      </c>
      <c r="C96" s="2" t="s">
        <v>7</v>
      </c>
      <c r="D96" s="6">
        <v>2.1</v>
      </c>
      <c r="E96" s="50" t="s">
        <v>4</v>
      </c>
      <c r="F96" s="104"/>
      <c r="G96" s="2" t="s">
        <v>5</v>
      </c>
      <c r="H96" s="104">
        <f>D96*F96</f>
        <v>0</v>
      </c>
    </row>
    <row r="97" spans="1:12" ht="15.75" x14ac:dyDescent="0.2">
      <c r="B97" s="17" t="s">
        <v>12</v>
      </c>
      <c r="C97" s="2" t="s">
        <v>6</v>
      </c>
      <c r="D97" s="6">
        <v>18</v>
      </c>
      <c r="E97" s="50" t="s">
        <v>4</v>
      </c>
      <c r="F97" s="104"/>
      <c r="G97" s="2" t="s">
        <v>5</v>
      </c>
      <c r="H97" s="104">
        <f>D97*F97</f>
        <v>0</v>
      </c>
    </row>
    <row r="98" spans="1:12" x14ac:dyDescent="0.2">
      <c r="A98" s="11"/>
      <c r="B98" s="5"/>
      <c r="D98" s="6"/>
      <c r="E98" s="50"/>
      <c r="F98" s="104"/>
      <c r="H98" s="104"/>
    </row>
    <row r="99" spans="1:12" ht="42.6" customHeight="1" x14ac:dyDescent="0.2">
      <c r="A99" s="11" t="s">
        <v>31</v>
      </c>
      <c r="B99" s="18" t="s">
        <v>55</v>
      </c>
      <c r="C99" s="8"/>
      <c r="D99" s="10"/>
      <c r="E99" s="50"/>
      <c r="F99" s="104"/>
      <c r="H99" s="104">
        <f>D99*F99</f>
        <v>0</v>
      </c>
    </row>
    <row r="100" spans="1:12" ht="14.25" customHeight="1" x14ac:dyDescent="0.2">
      <c r="A100" s="3"/>
      <c r="B100" s="17" t="s">
        <v>11</v>
      </c>
      <c r="C100" s="2" t="s">
        <v>7</v>
      </c>
      <c r="D100" s="6">
        <v>0.6</v>
      </c>
      <c r="E100" s="50" t="s">
        <v>4</v>
      </c>
      <c r="F100" s="104"/>
      <c r="G100" s="2" t="s">
        <v>5</v>
      </c>
      <c r="H100" s="104">
        <f>D100*F100</f>
        <v>0</v>
      </c>
    </row>
    <row r="101" spans="1:12" ht="15.75" x14ac:dyDescent="0.2">
      <c r="A101" s="3"/>
      <c r="B101" s="17" t="s">
        <v>12</v>
      </c>
      <c r="C101" s="2" t="s">
        <v>6</v>
      </c>
      <c r="D101" s="6">
        <v>5.5</v>
      </c>
      <c r="E101" s="50" t="s">
        <v>4</v>
      </c>
      <c r="F101" s="104"/>
      <c r="G101" s="2" t="s">
        <v>5</v>
      </c>
      <c r="H101" s="104">
        <f>D101*F101</f>
        <v>0</v>
      </c>
    </row>
    <row r="102" spans="1:12" ht="16.5" customHeight="1" x14ac:dyDescent="0.2">
      <c r="A102" s="11"/>
      <c r="B102" s="69"/>
      <c r="D102" s="6"/>
      <c r="E102" s="50"/>
      <c r="F102" s="104"/>
      <c r="H102" s="104"/>
    </row>
    <row r="103" spans="1:12" ht="117.75" customHeight="1" x14ac:dyDescent="0.2">
      <c r="A103" s="11" t="s">
        <v>22</v>
      </c>
      <c r="B103" s="65" t="s">
        <v>112</v>
      </c>
      <c r="D103" s="6"/>
      <c r="E103" s="50"/>
      <c r="F103" s="104"/>
      <c r="H103" s="104"/>
      <c r="L103" s="60"/>
    </row>
    <row r="104" spans="1:12" x14ac:dyDescent="0.2">
      <c r="A104" s="68"/>
      <c r="B104" s="17" t="s">
        <v>33</v>
      </c>
      <c r="C104" s="2" t="s">
        <v>13</v>
      </c>
      <c r="D104" s="6">
        <v>600</v>
      </c>
      <c r="E104" s="50" t="s">
        <v>4</v>
      </c>
      <c r="F104" s="104"/>
      <c r="G104" s="2" t="s">
        <v>5</v>
      </c>
      <c r="H104" s="104">
        <f>D104*F104</f>
        <v>0</v>
      </c>
    </row>
    <row r="105" spans="1:12" x14ac:dyDescent="0.2">
      <c r="A105" s="68"/>
      <c r="B105" s="17"/>
      <c r="D105" s="6"/>
      <c r="E105" s="50"/>
      <c r="F105" s="104"/>
      <c r="H105" s="104"/>
    </row>
    <row r="106" spans="1:12" ht="81" customHeight="1" x14ac:dyDescent="0.2">
      <c r="A106" s="11" t="s">
        <v>29</v>
      </c>
      <c r="B106" s="65" t="s">
        <v>59</v>
      </c>
      <c r="C106" s="2" t="s">
        <v>6</v>
      </c>
      <c r="D106" s="6">
        <v>25</v>
      </c>
      <c r="E106" s="50" t="s">
        <v>4</v>
      </c>
      <c r="F106" s="104"/>
      <c r="G106" s="2" t="s">
        <v>5</v>
      </c>
      <c r="H106" s="104">
        <f>D106*F106</f>
        <v>0</v>
      </c>
    </row>
    <row r="107" spans="1:12" x14ac:dyDescent="0.2">
      <c r="A107" s="68"/>
      <c r="B107" s="17"/>
      <c r="D107" s="6"/>
      <c r="E107" s="50"/>
      <c r="F107" s="104"/>
      <c r="H107" s="104"/>
    </row>
    <row r="108" spans="1:12" ht="127.5" x14ac:dyDescent="0.2">
      <c r="A108" s="11" t="s">
        <v>35</v>
      </c>
      <c r="B108" s="15" t="s">
        <v>114</v>
      </c>
      <c r="C108" s="2" t="s">
        <v>6</v>
      </c>
      <c r="D108" s="6">
        <v>15</v>
      </c>
      <c r="E108" s="50" t="s">
        <v>4</v>
      </c>
      <c r="F108" s="104"/>
      <c r="G108" s="2" t="s">
        <v>5</v>
      </c>
      <c r="H108" s="104">
        <f>D108*F108</f>
        <v>0</v>
      </c>
    </row>
    <row r="109" spans="1:12" ht="15.75" x14ac:dyDescent="0.25">
      <c r="A109" s="13"/>
      <c r="B109" s="16"/>
      <c r="C109" s="16"/>
      <c r="D109" s="61"/>
      <c r="E109" s="4"/>
      <c r="F109" s="106"/>
      <c r="G109" s="9"/>
      <c r="H109" s="106"/>
    </row>
    <row r="110" spans="1:12" ht="52.15" customHeight="1" x14ac:dyDescent="0.2">
      <c r="A110" s="11" t="s">
        <v>32</v>
      </c>
      <c r="B110" s="15" t="s">
        <v>115</v>
      </c>
      <c r="C110" s="2" t="s">
        <v>6</v>
      </c>
      <c r="D110" s="6">
        <v>16</v>
      </c>
      <c r="E110" s="50" t="s">
        <v>4</v>
      </c>
      <c r="F110" s="104"/>
      <c r="G110" s="2" t="s">
        <v>5</v>
      </c>
      <c r="H110" s="104">
        <f>D110*F110</f>
        <v>0</v>
      </c>
    </row>
    <row r="111" spans="1:12" x14ac:dyDescent="0.2">
      <c r="D111" s="6"/>
      <c r="E111" s="50"/>
      <c r="F111" s="104"/>
      <c r="H111" s="104"/>
    </row>
    <row r="112" spans="1:12" ht="42.6" customHeight="1" x14ac:dyDescent="0.2">
      <c r="A112" s="11" t="s">
        <v>60</v>
      </c>
      <c r="B112" s="15" t="s">
        <v>116</v>
      </c>
      <c r="C112" s="2" t="s">
        <v>6</v>
      </c>
      <c r="D112" s="6">
        <v>16</v>
      </c>
      <c r="E112" s="6" t="s">
        <v>4</v>
      </c>
      <c r="F112" s="104"/>
      <c r="G112" s="2" t="s">
        <v>5</v>
      </c>
      <c r="H112" s="104">
        <f>D112*F112</f>
        <v>0</v>
      </c>
    </row>
    <row r="113" spans="1:8" ht="17.45" customHeight="1" x14ac:dyDescent="0.2">
      <c r="A113" s="11"/>
      <c r="B113" s="15"/>
      <c r="D113" s="6"/>
      <c r="E113" s="6"/>
      <c r="F113" s="104"/>
      <c r="H113" s="104"/>
    </row>
    <row r="114" spans="1:8" ht="54.6" customHeight="1" x14ac:dyDescent="0.2">
      <c r="A114" s="11" t="s">
        <v>36</v>
      </c>
      <c r="B114" s="15" t="s">
        <v>117</v>
      </c>
      <c r="C114" s="2" t="s">
        <v>6</v>
      </c>
      <c r="D114" s="6">
        <v>16</v>
      </c>
      <c r="E114" s="6" t="s">
        <v>4</v>
      </c>
      <c r="F114" s="104"/>
      <c r="G114" s="2" t="s">
        <v>5</v>
      </c>
      <c r="H114" s="104">
        <f>D114*F114</f>
        <v>0</v>
      </c>
    </row>
    <row r="115" spans="1:8" x14ac:dyDescent="0.2">
      <c r="A115" s="11"/>
      <c r="B115" s="5"/>
      <c r="D115" s="6"/>
      <c r="E115" s="6"/>
      <c r="F115" s="104"/>
      <c r="H115" s="104"/>
    </row>
    <row r="116" spans="1:8" ht="65.45" customHeight="1" x14ac:dyDescent="0.2">
      <c r="A116" s="11" t="s">
        <v>61</v>
      </c>
      <c r="B116" s="5" t="s">
        <v>118</v>
      </c>
      <c r="C116" s="2" t="s">
        <v>6</v>
      </c>
      <c r="D116" s="6">
        <v>16</v>
      </c>
      <c r="E116" s="6" t="s">
        <v>4</v>
      </c>
      <c r="F116" s="104"/>
      <c r="G116" s="2" t="s">
        <v>5</v>
      </c>
      <c r="H116" s="104">
        <f>D116*F116</f>
        <v>0</v>
      </c>
    </row>
    <row r="117" spans="1:8" x14ac:dyDescent="0.2">
      <c r="A117" s="68"/>
      <c r="B117" s="17"/>
      <c r="D117" s="6"/>
      <c r="E117" s="50"/>
      <c r="F117" s="104"/>
      <c r="H117" s="104"/>
    </row>
    <row r="118" spans="1:8" ht="89.25" x14ac:dyDescent="0.2">
      <c r="A118" s="11" t="s">
        <v>64</v>
      </c>
      <c r="B118" s="15" t="s">
        <v>62</v>
      </c>
      <c r="C118" s="2" t="s">
        <v>3</v>
      </c>
      <c r="D118" s="6">
        <v>21</v>
      </c>
      <c r="E118" s="50" t="s">
        <v>4</v>
      </c>
      <c r="F118" s="104"/>
      <c r="G118" s="2" t="s">
        <v>5</v>
      </c>
      <c r="H118" s="104">
        <f>D118*F118</f>
        <v>0</v>
      </c>
    </row>
    <row r="119" spans="1:8" x14ac:dyDescent="0.2">
      <c r="A119" s="11"/>
      <c r="B119" s="15"/>
      <c r="D119" s="6"/>
      <c r="E119" s="50"/>
      <c r="F119" s="104"/>
      <c r="H119" s="104"/>
    </row>
    <row r="120" spans="1:8" ht="63.75" x14ac:dyDescent="0.2">
      <c r="A120" s="11" t="s">
        <v>65</v>
      </c>
      <c r="B120" s="15" t="s">
        <v>63</v>
      </c>
      <c r="C120" s="2" t="s">
        <v>3</v>
      </c>
      <c r="D120" s="6">
        <v>7</v>
      </c>
      <c r="E120" s="50" t="s">
        <v>4</v>
      </c>
      <c r="F120" s="104"/>
      <c r="G120" s="2" t="s">
        <v>5</v>
      </c>
      <c r="H120" s="104">
        <f>D120*F120</f>
        <v>0</v>
      </c>
    </row>
    <row r="121" spans="1:8" x14ac:dyDescent="0.2">
      <c r="D121" s="6"/>
      <c r="E121" s="50"/>
      <c r="F121" s="104"/>
      <c r="H121" s="104"/>
    </row>
    <row r="122" spans="1:8" ht="55.9" customHeight="1" x14ac:dyDescent="0.2">
      <c r="A122" s="11" t="s">
        <v>66</v>
      </c>
      <c r="B122" s="15" t="s">
        <v>119</v>
      </c>
      <c r="C122" s="2" t="s">
        <v>43</v>
      </c>
      <c r="D122" s="6">
        <v>120</v>
      </c>
      <c r="E122" s="50" t="s">
        <v>4</v>
      </c>
      <c r="F122" s="104"/>
      <c r="G122" s="2" t="s">
        <v>5</v>
      </c>
      <c r="H122" s="104">
        <f>D122*F122</f>
        <v>0</v>
      </c>
    </row>
    <row r="123" spans="1:8" x14ac:dyDescent="0.2">
      <c r="A123" s="11"/>
      <c r="B123" s="15"/>
      <c r="D123" s="6"/>
      <c r="E123" s="50"/>
      <c r="F123" s="104"/>
      <c r="H123" s="104"/>
    </row>
    <row r="124" spans="1:8" ht="63.75" x14ac:dyDescent="0.2">
      <c r="A124" s="11" t="s">
        <v>67</v>
      </c>
      <c r="B124" s="15" t="s">
        <v>68</v>
      </c>
      <c r="C124" s="2" t="s">
        <v>3</v>
      </c>
      <c r="D124" s="6">
        <v>29</v>
      </c>
      <c r="E124" s="50" t="s">
        <v>4</v>
      </c>
      <c r="F124" s="104"/>
      <c r="G124" s="2" t="s">
        <v>5</v>
      </c>
      <c r="H124" s="104">
        <f>D124*F124</f>
        <v>0</v>
      </c>
    </row>
    <row r="125" spans="1:8" x14ac:dyDescent="0.2">
      <c r="A125" s="68"/>
      <c r="B125" s="17"/>
      <c r="D125" s="6"/>
      <c r="E125" s="50"/>
      <c r="F125" s="104"/>
      <c r="H125" s="104"/>
    </row>
    <row r="126" spans="1:8" ht="51" x14ac:dyDescent="0.2">
      <c r="A126" s="11" t="s">
        <v>69</v>
      </c>
      <c r="B126" s="15" t="s">
        <v>70</v>
      </c>
      <c r="C126" s="2" t="s">
        <v>43</v>
      </c>
      <c r="D126" s="6">
        <v>2</v>
      </c>
      <c r="E126" s="50" t="s">
        <v>4</v>
      </c>
      <c r="F126" s="104"/>
      <c r="G126" s="2" t="s">
        <v>5</v>
      </c>
      <c r="H126" s="104">
        <f>D126*F126</f>
        <v>0</v>
      </c>
    </row>
    <row r="127" spans="1:8" x14ac:dyDescent="0.2">
      <c r="A127" s="68"/>
      <c r="B127" s="17"/>
      <c r="D127" s="6"/>
      <c r="E127" s="50"/>
      <c r="F127" s="104"/>
      <c r="H127" s="104"/>
    </row>
    <row r="128" spans="1:8" ht="80.45" customHeight="1" x14ac:dyDescent="0.2">
      <c r="A128" s="78" t="s">
        <v>71</v>
      </c>
      <c r="B128" s="5" t="s">
        <v>73</v>
      </c>
      <c r="C128" s="3"/>
      <c r="D128" s="3"/>
      <c r="E128" s="3"/>
      <c r="F128" s="107"/>
      <c r="G128" s="3"/>
      <c r="H128" s="108"/>
    </row>
    <row r="129" spans="1:8" x14ac:dyDescent="0.2">
      <c r="A129" s="78"/>
      <c r="B129" s="79" t="s">
        <v>72</v>
      </c>
      <c r="C129" s="2" t="s">
        <v>43</v>
      </c>
      <c r="D129" s="6">
        <v>2</v>
      </c>
      <c r="E129" s="50" t="s">
        <v>4</v>
      </c>
      <c r="F129" s="104"/>
      <c r="G129" s="2" t="s">
        <v>5</v>
      </c>
      <c r="H129" s="104">
        <f>D129*F129</f>
        <v>0</v>
      </c>
    </row>
    <row r="130" spans="1:8" x14ac:dyDescent="0.2">
      <c r="A130" s="68"/>
      <c r="B130" s="17"/>
      <c r="D130" s="6"/>
      <c r="E130" s="50"/>
      <c r="F130" s="104"/>
      <c r="H130" s="104"/>
    </row>
    <row r="131" spans="1:8" ht="93.6" customHeight="1" x14ac:dyDescent="0.2">
      <c r="A131" s="78" t="s">
        <v>76</v>
      </c>
      <c r="B131" s="5" t="s">
        <v>74</v>
      </c>
      <c r="C131" s="3"/>
      <c r="D131" s="3"/>
      <c r="E131" s="3"/>
      <c r="F131" s="108"/>
      <c r="G131" s="3"/>
      <c r="H131" s="108"/>
    </row>
    <row r="132" spans="1:8" x14ac:dyDescent="0.2">
      <c r="A132" s="78"/>
      <c r="B132" s="79" t="s">
        <v>75</v>
      </c>
      <c r="C132" s="2" t="s">
        <v>43</v>
      </c>
      <c r="D132" s="6">
        <v>2</v>
      </c>
      <c r="E132" s="50" t="s">
        <v>4</v>
      </c>
      <c r="F132" s="104"/>
      <c r="G132" s="2" t="s">
        <v>5</v>
      </c>
      <c r="H132" s="104">
        <f>D132*F132</f>
        <v>0</v>
      </c>
    </row>
    <row r="133" spans="1:8" x14ac:dyDescent="0.2">
      <c r="A133" s="68"/>
      <c r="B133" s="17"/>
      <c r="D133" s="6"/>
      <c r="E133" s="50"/>
      <c r="F133" s="104"/>
      <c r="H133" s="104"/>
    </row>
    <row r="134" spans="1:8" ht="51" x14ac:dyDescent="0.2">
      <c r="A134" s="11" t="s">
        <v>77</v>
      </c>
      <c r="B134" s="15" t="s">
        <v>78</v>
      </c>
      <c r="C134" s="2" t="s">
        <v>43</v>
      </c>
      <c r="D134" s="6">
        <v>2</v>
      </c>
      <c r="E134" s="50" t="s">
        <v>4</v>
      </c>
      <c r="F134" s="104"/>
      <c r="G134" s="2" t="s">
        <v>5</v>
      </c>
      <c r="H134" s="104">
        <f>D134*F134</f>
        <v>0</v>
      </c>
    </row>
    <row r="135" spans="1:8" x14ac:dyDescent="0.2">
      <c r="A135" s="68"/>
      <c r="B135" s="17"/>
      <c r="D135" s="6"/>
      <c r="E135" s="50"/>
      <c r="F135" s="104"/>
      <c r="H135" s="104"/>
    </row>
    <row r="136" spans="1:8" ht="39" customHeight="1" x14ac:dyDescent="0.2">
      <c r="A136" s="68"/>
      <c r="B136" s="17"/>
      <c r="D136" s="6"/>
      <c r="E136" s="50"/>
      <c r="F136" s="104"/>
      <c r="H136" s="104"/>
    </row>
    <row r="137" spans="1:8" ht="51" x14ac:dyDescent="0.2">
      <c r="A137" s="11" t="s">
        <v>80</v>
      </c>
      <c r="B137" s="80" t="s">
        <v>79</v>
      </c>
      <c r="C137" s="2" t="s">
        <v>6</v>
      </c>
      <c r="D137" s="6">
        <v>66</v>
      </c>
      <c r="E137" s="6" t="s">
        <v>4</v>
      </c>
      <c r="F137" s="104"/>
      <c r="G137" s="2" t="s">
        <v>5</v>
      </c>
      <c r="H137" s="104">
        <f>D137*F137</f>
        <v>0</v>
      </c>
    </row>
    <row r="138" spans="1:8" x14ac:dyDescent="0.2">
      <c r="A138" s="68"/>
      <c r="B138" s="17"/>
      <c r="D138" s="6"/>
      <c r="E138" s="50"/>
      <c r="F138" s="104"/>
      <c r="H138" s="104"/>
    </row>
    <row r="139" spans="1:8" ht="274.89999999999998" customHeight="1" x14ac:dyDescent="0.2">
      <c r="A139" s="11" t="s">
        <v>86</v>
      </c>
      <c r="B139" s="65" t="s">
        <v>81</v>
      </c>
      <c r="F139" s="109"/>
      <c r="H139" s="111"/>
    </row>
    <row r="140" spans="1:8" ht="15.75" x14ac:dyDescent="0.2">
      <c r="A140" s="11"/>
      <c r="B140" s="81" t="s">
        <v>85</v>
      </c>
      <c r="C140" s="2" t="s">
        <v>6</v>
      </c>
      <c r="D140" s="6">
        <v>82</v>
      </c>
      <c r="E140" s="50" t="s">
        <v>4</v>
      </c>
      <c r="F140" s="110"/>
      <c r="G140" s="2" t="s">
        <v>5</v>
      </c>
      <c r="H140" s="104">
        <f>D140*F140</f>
        <v>0</v>
      </c>
    </row>
    <row r="141" spans="1:8" x14ac:dyDescent="0.2">
      <c r="A141" s="11"/>
      <c r="B141" s="81"/>
      <c r="D141" s="6"/>
      <c r="E141" s="50"/>
      <c r="F141" s="110"/>
      <c r="H141" s="104"/>
    </row>
    <row r="142" spans="1:8" ht="94.9" customHeight="1" x14ac:dyDescent="0.2">
      <c r="A142" s="11" t="s">
        <v>87</v>
      </c>
      <c r="B142" s="15" t="s">
        <v>82</v>
      </c>
      <c r="D142" s="6"/>
      <c r="E142" s="50"/>
      <c r="F142" s="110"/>
      <c r="H142" s="104"/>
    </row>
    <row r="143" spans="1:8" ht="15.75" x14ac:dyDescent="0.2">
      <c r="A143" s="11"/>
      <c r="B143" s="81" t="s">
        <v>83</v>
      </c>
      <c r="C143" s="2" t="s">
        <v>6</v>
      </c>
      <c r="D143" s="6">
        <v>12</v>
      </c>
      <c r="E143" s="50" t="s">
        <v>4</v>
      </c>
      <c r="F143" s="110"/>
      <c r="G143" s="2" t="s">
        <v>5</v>
      </c>
      <c r="H143" s="104">
        <f>D143*F143</f>
        <v>0</v>
      </c>
    </row>
    <row r="144" spans="1:8" x14ac:dyDescent="0.2">
      <c r="A144" s="11"/>
      <c r="B144" s="18"/>
      <c r="D144" s="6"/>
      <c r="E144" s="50"/>
      <c r="F144" s="110"/>
      <c r="H144" s="104"/>
    </row>
    <row r="145" spans="1:8" ht="76.5" x14ac:dyDescent="0.2">
      <c r="A145" s="11" t="s">
        <v>88</v>
      </c>
      <c r="B145" s="18" t="s">
        <v>84</v>
      </c>
      <c r="C145" s="2" t="s">
        <v>6</v>
      </c>
      <c r="D145" s="6">
        <v>12</v>
      </c>
      <c r="E145" s="50" t="s">
        <v>4</v>
      </c>
      <c r="F145" s="110"/>
      <c r="G145" s="2" t="s">
        <v>5</v>
      </c>
      <c r="H145" s="104">
        <f>D145*F145</f>
        <v>0</v>
      </c>
    </row>
    <row r="146" spans="1:8" x14ac:dyDescent="0.2">
      <c r="A146" s="11"/>
      <c r="B146" s="18"/>
      <c r="D146" s="6"/>
      <c r="E146" s="50"/>
      <c r="F146" s="110"/>
      <c r="H146" s="104"/>
    </row>
    <row r="147" spans="1:8" ht="76.5" x14ac:dyDescent="0.2">
      <c r="A147" s="11" t="s">
        <v>89</v>
      </c>
      <c r="B147" s="18" t="s">
        <v>90</v>
      </c>
      <c r="C147" s="2" t="s">
        <v>27</v>
      </c>
      <c r="D147" s="6">
        <v>1</v>
      </c>
      <c r="E147" s="50" t="s">
        <v>4</v>
      </c>
      <c r="F147" s="110"/>
      <c r="G147" s="2" t="s">
        <v>5</v>
      </c>
      <c r="H147" s="104">
        <f>D147*F147</f>
        <v>0</v>
      </c>
    </row>
    <row r="148" spans="1:8" ht="9" customHeight="1" x14ac:dyDescent="0.2">
      <c r="A148" s="11"/>
      <c r="B148" s="18"/>
      <c r="D148" s="6"/>
      <c r="E148" s="50"/>
      <c r="F148" s="110"/>
      <c r="H148" s="104"/>
    </row>
    <row r="149" spans="1:8" ht="38.25" x14ac:dyDescent="0.2">
      <c r="A149" s="11" t="s">
        <v>101</v>
      </c>
      <c r="B149" s="18" t="s">
        <v>92</v>
      </c>
      <c r="D149" s="6"/>
      <c r="E149" s="50"/>
      <c r="F149" s="110"/>
      <c r="H149" s="104"/>
    </row>
    <row r="150" spans="1:8" x14ac:dyDescent="0.2">
      <c r="A150" s="11"/>
      <c r="B150" s="18" t="s">
        <v>93</v>
      </c>
      <c r="C150" s="83" t="s">
        <v>106</v>
      </c>
      <c r="D150" s="6">
        <v>50</v>
      </c>
      <c r="E150" s="50" t="s">
        <v>4</v>
      </c>
      <c r="F150" s="110"/>
      <c r="G150" s="2" t="s">
        <v>5</v>
      </c>
      <c r="H150" s="104">
        <f>D150*F150</f>
        <v>0</v>
      </c>
    </row>
    <row r="151" spans="1:8" x14ac:dyDescent="0.2">
      <c r="A151" s="11"/>
      <c r="B151" s="18" t="s">
        <v>94</v>
      </c>
      <c r="C151" s="83" t="s">
        <v>106</v>
      </c>
      <c r="D151" s="6">
        <v>80</v>
      </c>
      <c r="E151" s="50" t="s">
        <v>4</v>
      </c>
      <c r="F151" s="110"/>
      <c r="G151" s="2" t="s">
        <v>5</v>
      </c>
      <c r="H151" s="104">
        <f>D151*F151</f>
        <v>0</v>
      </c>
    </row>
    <row r="152" spans="1:8" x14ac:dyDescent="0.2">
      <c r="A152" s="11"/>
      <c r="B152" s="18" t="s">
        <v>95</v>
      </c>
      <c r="C152" s="83" t="s">
        <v>106</v>
      </c>
      <c r="D152" s="6">
        <v>130</v>
      </c>
      <c r="E152" s="50" t="s">
        <v>4</v>
      </c>
      <c r="F152" s="110"/>
      <c r="G152" s="2" t="s">
        <v>5</v>
      </c>
      <c r="H152" s="104">
        <f>D152*F152</f>
        <v>0</v>
      </c>
    </row>
    <row r="153" spans="1:8" x14ac:dyDescent="0.2">
      <c r="A153" s="11"/>
      <c r="B153" s="18" t="s">
        <v>96</v>
      </c>
      <c r="C153" s="83" t="s">
        <v>43</v>
      </c>
      <c r="D153" s="6">
        <v>1</v>
      </c>
      <c r="E153" s="50" t="s">
        <v>4</v>
      </c>
      <c r="F153" s="110"/>
      <c r="G153" s="2" t="s">
        <v>5</v>
      </c>
      <c r="H153" s="104">
        <f>D153*F153</f>
        <v>0</v>
      </c>
    </row>
    <row r="154" spans="1:8" ht="25.5" x14ac:dyDescent="0.2">
      <c r="A154" s="11"/>
      <c r="B154" s="18" t="s">
        <v>97</v>
      </c>
      <c r="C154" s="2" t="s">
        <v>43</v>
      </c>
      <c r="D154" s="6">
        <v>5</v>
      </c>
      <c r="E154" s="50" t="s">
        <v>4</v>
      </c>
      <c r="F154" s="110"/>
      <c r="G154" s="2" t="s">
        <v>5</v>
      </c>
      <c r="H154" s="104">
        <f>D154*F154</f>
        <v>0</v>
      </c>
    </row>
    <row r="155" spans="1:8" ht="8.4499999999999993" customHeight="1" x14ac:dyDescent="0.2">
      <c r="A155" s="11"/>
      <c r="B155" s="18"/>
      <c r="D155" s="6"/>
      <c r="E155" s="50"/>
      <c r="F155" s="110"/>
      <c r="H155" s="104"/>
    </row>
    <row r="156" spans="1:8" ht="51" x14ac:dyDescent="0.2">
      <c r="A156" s="11" t="s">
        <v>102</v>
      </c>
      <c r="B156" s="18" t="s">
        <v>98</v>
      </c>
      <c r="C156" s="2" t="s">
        <v>43</v>
      </c>
      <c r="D156" s="6">
        <v>2</v>
      </c>
      <c r="E156" s="50" t="s">
        <v>4</v>
      </c>
      <c r="F156" s="110"/>
      <c r="G156" s="2" t="s">
        <v>5</v>
      </c>
      <c r="H156" s="104">
        <f>D156*F156</f>
        <v>0</v>
      </c>
    </row>
    <row r="157" spans="1:8" ht="10.9" customHeight="1" x14ac:dyDescent="0.2">
      <c r="A157" s="11"/>
      <c r="B157" s="18"/>
      <c r="D157" s="6"/>
      <c r="E157" s="50"/>
      <c r="F157" s="110"/>
      <c r="H157" s="104"/>
    </row>
    <row r="158" spans="1:8" ht="25.5" x14ac:dyDescent="0.2">
      <c r="A158" s="11" t="s">
        <v>103</v>
      </c>
      <c r="B158" s="18" t="s">
        <v>99</v>
      </c>
      <c r="C158" s="2" t="s">
        <v>43</v>
      </c>
      <c r="D158" s="6">
        <v>3</v>
      </c>
      <c r="E158" s="50" t="s">
        <v>4</v>
      </c>
      <c r="F158" s="110"/>
      <c r="G158" s="2" t="s">
        <v>5</v>
      </c>
      <c r="H158" s="104">
        <f>D158*F158</f>
        <v>0</v>
      </c>
    </row>
    <row r="159" spans="1:8" x14ac:dyDescent="0.2">
      <c r="A159" s="11"/>
      <c r="B159" s="18"/>
      <c r="D159" s="6"/>
      <c r="E159" s="50"/>
      <c r="F159" s="110"/>
      <c r="H159" s="104"/>
    </row>
    <row r="160" spans="1:8" ht="25.5" x14ac:dyDescent="0.2">
      <c r="A160" s="11" t="s">
        <v>104</v>
      </c>
      <c r="B160" s="18" t="s">
        <v>100</v>
      </c>
      <c r="C160" s="2" t="s">
        <v>43</v>
      </c>
      <c r="D160" s="6">
        <v>1</v>
      </c>
      <c r="E160" s="50" t="s">
        <v>4</v>
      </c>
      <c r="F160" s="110"/>
      <c r="G160" s="2" t="s">
        <v>5</v>
      </c>
      <c r="H160" s="104">
        <f>D160*F160</f>
        <v>0</v>
      </c>
    </row>
    <row r="161" spans="1:8" ht="13.5" thickBot="1" x14ac:dyDescent="0.25">
      <c r="A161" s="68"/>
      <c r="B161" s="17"/>
      <c r="D161" s="6"/>
      <c r="E161" s="50"/>
      <c r="F161" s="7"/>
      <c r="H161" s="7"/>
    </row>
    <row r="162" spans="1:8" ht="15.75" x14ac:dyDescent="0.25">
      <c r="A162" s="49" t="s">
        <v>15</v>
      </c>
      <c r="B162" s="63" t="s">
        <v>105</v>
      </c>
      <c r="C162" s="70"/>
      <c r="D162" s="71"/>
      <c r="E162" s="74" t="s">
        <v>5</v>
      </c>
      <c r="F162" s="122">
        <f>SUM(H93:H160)</f>
        <v>0</v>
      </c>
      <c r="G162" s="122"/>
      <c r="H162" s="122"/>
    </row>
    <row r="163" spans="1:8" ht="15.75" x14ac:dyDescent="0.25">
      <c r="A163" s="13"/>
      <c r="B163" s="16"/>
      <c r="C163" s="16"/>
      <c r="D163" s="16"/>
      <c r="E163" s="4"/>
      <c r="F163" s="72"/>
      <c r="G163" s="72"/>
      <c r="H163" s="72"/>
    </row>
    <row r="164" spans="1:8" ht="166.15" customHeight="1" x14ac:dyDescent="0.25">
      <c r="A164" s="13"/>
      <c r="B164" s="16"/>
      <c r="C164" s="16"/>
      <c r="D164" s="16"/>
      <c r="E164" s="4"/>
      <c r="F164" s="72"/>
      <c r="G164" s="72"/>
      <c r="H164" s="72"/>
    </row>
    <row r="165" spans="1:8" s="76" customFormat="1" ht="23.25" x14ac:dyDescent="0.25">
      <c r="A165" s="131" t="s">
        <v>107</v>
      </c>
      <c r="B165" s="131"/>
      <c r="C165" s="131"/>
      <c r="D165" s="131"/>
      <c r="E165" s="131"/>
      <c r="F165" s="131"/>
      <c r="G165" s="131"/>
      <c r="H165" s="131"/>
    </row>
    <row r="166" spans="1:8" s="76" customFormat="1" ht="15" x14ac:dyDescent="0.25">
      <c r="A166" s="85"/>
      <c r="B166" s="85"/>
      <c r="C166" s="85"/>
      <c r="D166" s="88"/>
      <c r="E166" s="85"/>
      <c r="F166" s="85"/>
      <c r="G166" s="85"/>
      <c r="H166" s="85"/>
    </row>
    <row r="167" spans="1:8" s="76" customFormat="1" ht="15.75" x14ac:dyDescent="0.25">
      <c r="A167" s="82" t="s">
        <v>23</v>
      </c>
      <c r="B167" s="84" t="s">
        <v>108</v>
      </c>
      <c r="C167" s="84"/>
      <c r="D167" s="86"/>
      <c r="E167" s="87"/>
      <c r="F167" s="112"/>
      <c r="G167" s="113" t="s">
        <v>5</v>
      </c>
      <c r="H167" s="114">
        <f>F87</f>
        <v>0</v>
      </c>
    </row>
    <row r="168" spans="1:8" ht="16.5" thickBot="1" x14ac:dyDescent="0.3">
      <c r="A168" s="89" t="s">
        <v>24</v>
      </c>
      <c r="B168" s="90" t="s">
        <v>109</v>
      </c>
      <c r="C168" s="91"/>
      <c r="D168" s="92"/>
      <c r="E168" s="93"/>
      <c r="F168" s="115"/>
      <c r="G168" s="116" t="s">
        <v>5</v>
      </c>
      <c r="H168" s="117">
        <f>F162</f>
        <v>0</v>
      </c>
    </row>
    <row r="169" spans="1:8" x14ac:dyDescent="0.2">
      <c r="A169" s="94"/>
      <c r="B169" s="95"/>
      <c r="C169" s="95"/>
      <c r="D169" s="96"/>
      <c r="E169" s="97"/>
      <c r="F169" s="118"/>
      <c r="G169" s="119"/>
      <c r="H169" s="120"/>
    </row>
    <row r="170" spans="1:8" ht="18" x14ac:dyDescent="0.25">
      <c r="A170" s="98"/>
      <c r="B170" s="99" t="s">
        <v>25</v>
      </c>
      <c r="C170" s="99"/>
      <c r="D170" s="99"/>
      <c r="E170" s="77" t="s">
        <v>5</v>
      </c>
      <c r="F170" s="128">
        <f>SUM(H167:H168)</f>
        <v>0</v>
      </c>
      <c r="G170" s="128"/>
      <c r="H170" s="128"/>
    </row>
    <row r="171" spans="1:8" ht="18.75" thickBot="1" x14ac:dyDescent="0.3">
      <c r="A171" s="100"/>
      <c r="B171" s="101" t="s">
        <v>34</v>
      </c>
      <c r="C171" s="101"/>
      <c r="D171" s="101"/>
      <c r="E171" s="102" t="s">
        <v>5</v>
      </c>
      <c r="F171" s="129">
        <f>F170*0.25</f>
        <v>0</v>
      </c>
      <c r="G171" s="129"/>
      <c r="H171" s="129"/>
    </row>
    <row r="172" spans="1:8" ht="18" x14ac:dyDescent="0.25">
      <c r="A172" s="98"/>
      <c r="B172" s="103" t="s">
        <v>26</v>
      </c>
      <c r="C172" s="103"/>
      <c r="D172" s="103"/>
      <c r="E172" s="77" t="s">
        <v>5</v>
      </c>
      <c r="F172" s="130">
        <f>F170+F171</f>
        <v>0</v>
      </c>
      <c r="G172" s="130"/>
      <c r="H172" s="130"/>
    </row>
  </sheetData>
  <mergeCells count="18">
    <mergeCell ref="B90:D90"/>
    <mergeCell ref="F162:H162"/>
    <mergeCell ref="F170:H170"/>
    <mergeCell ref="F171:H171"/>
    <mergeCell ref="F172:H172"/>
    <mergeCell ref="A165:H165"/>
    <mergeCell ref="B87:D87"/>
    <mergeCell ref="F87:H87"/>
    <mergeCell ref="A22:H22"/>
    <mergeCell ref="A24:H24"/>
    <mergeCell ref="A26:H26"/>
    <mergeCell ref="A30:H30"/>
    <mergeCell ref="A28:H28"/>
    <mergeCell ref="A34:H34"/>
    <mergeCell ref="A36:H36"/>
    <mergeCell ref="B63:H63"/>
    <mergeCell ref="B64:H64"/>
    <mergeCell ref="B66:G66"/>
  </mergeCells>
  <phoneticPr fontId="0" type="noConversion"/>
  <pageMargins left="1.1417322834645669" right="0.55118110236220474" top="0.47244094488188981" bottom="0.43307086614173229" header="0.51181102362204722" footer="0.39370078740157483"/>
  <pageSetup paperSize="9" scale="82" orientation="portrait" horizontalDpi="4294967292" verticalDpi="300" r:id="rId1"/>
  <headerFooter differentFirst="1" alignWithMargins="0">
    <oddHeader xml:space="preserve">&amp;LINVESTITOR:
OPĆINA PODRAVSKE SESVETE&amp;CTROŠKOVNIK
GRAĐEVINSKO-OBRTNIČKI RADOVI&amp;RGRAĐEVINA:
OBNOVA VATROGASNOG DOMA </oddHeader>
    <oddFooter>&amp;LIZRADIO:
STUDIO HM d.o.o.&amp;CT.D. 46/2022
prosinac 2022&amp;RStranica &amp;P od &amp;N</oddFooter>
  </headerFooter>
  <rowBreaks count="4" manualBreakCount="4">
    <brk id="59" min="1" max="7" man="1"/>
    <brk id="87" min="1" max="7" man="1"/>
    <brk id="135" min="1" max="7" man="1"/>
    <brk id="163" min="1"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vt:i4>
      </vt:variant>
      <vt:variant>
        <vt:lpstr>Imenovani rasponi</vt:lpstr>
      </vt:variant>
      <vt:variant>
        <vt:i4>1</vt:i4>
      </vt:variant>
    </vt:vector>
  </HeadingPairs>
  <TitlesOfParts>
    <vt:vector size="2" baseType="lpstr">
      <vt:lpstr>Sheet1</vt:lpstr>
      <vt:lpstr>Sheet1!Podrucje_ispisa</vt:lpstr>
    </vt:vector>
  </TitlesOfParts>
  <Company>Croming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Miroslav Baronica</dc:creator>
  <cp:lastModifiedBy>Korisnik</cp:lastModifiedBy>
  <cp:lastPrinted>2022-12-01T12:44:15Z</cp:lastPrinted>
  <dcterms:created xsi:type="dcterms:W3CDTF">1998-01-20T12:33:12Z</dcterms:created>
  <dcterms:modified xsi:type="dcterms:W3CDTF">2023-08-02T08:00:53Z</dcterms:modified>
</cp:coreProperties>
</file>